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10" windowHeight="10035"/>
  </bookViews>
  <sheets>
    <sheet name="107th SPECIAL" sheetId="1" r:id="rId1"/>
  </sheets>
  <calcPr calcId="145621"/>
</workbook>
</file>

<file path=xl/calcChain.xml><?xml version="1.0" encoding="utf-8"?>
<calcChain xmlns="http://schemas.openxmlformats.org/spreadsheetml/2006/main">
  <c r="J172" i="1" l="1"/>
  <c r="K173" i="1" l="1"/>
  <c r="J173" i="1"/>
  <c r="J175" i="1" s="1"/>
  <c r="I173" i="1"/>
  <c r="H173" i="1"/>
  <c r="G173" i="1"/>
  <c r="F173" i="1"/>
  <c r="E173" i="1"/>
  <c r="D173" i="1"/>
  <c r="C173" i="1"/>
  <c r="J170" i="1" l="1"/>
  <c r="I170" i="1"/>
  <c r="H170" i="1"/>
  <c r="G170" i="1"/>
  <c r="F170" i="1"/>
  <c r="E170" i="1"/>
  <c r="D170" i="1"/>
  <c r="C170" i="1"/>
  <c r="B170" i="1"/>
  <c r="C120" i="1"/>
  <c r="J120" i="1"/>
  <c r="I120" i="1"/>
  <c r="H120" i="1"/>
  <c r="G120" i="1"/>
  <c r="F120" i="1"/>
  <c r="E120" i="1"/>
  <c r="D120" i="1"/>
  <c r="B120" i="1"/>
  <c r="J98" i="1"/>
  <c r="I98" i="1"/>
  <c r="H98" i="1"/>
  <c r="G98" i="1"/>
  <c r="F98" i="1"/>
  <c r="E98" i="1"/>
  <c r="D98" i="1"/>
  <c r="C98" i="1"/>
  <c r="B98" i="1"/>
  <c r="G60" i="1"/>
  <c r="H68" i="1"/>
  <c r="G68" i="1"/>
  <c r="F68" i="1"/>
  <c r="E68" i="1"/>
  <c r="D68" i="1"/>
  <c r="C68" i="1"/>
  <c r="B68" i="1"/>
  <c r="K7" i="1"/>
  <c r="G162" i="1" l="1"/>
  <c r="G172" i="1" s="1"/>
  <c r="G175" i="1" s="1"/>
  <c r="G145" i="1"/>
  <c r="G132" i="1"/>
  <c r="G110" i="1"/>
  <c r="G91" i="1"/>
  <c r="G81" i="1"/>
  <c r="G42" i="1"/>
  <c r="G26" i="1"/>
  <c r="G18" i="1"/>
  <c r="K169" i="1" l="1"/>
  <c r="K168" i="1"/>
  <c r="K170" i="1" s="1"/>
  <c r="J162" i="1"/>
  <c r="I162" i="1"/>
  <c r="I172" i="1" s="1"/>
  <c r="I175" i="1" s="1"/>
  <c r="H162" i="1"/>
  <c r="H172" i="1" s="1"/>
  <c r="H175" i="1" s="1"/>
  <c r="F162" i="1"/>
  <c r="F172" i="1" s="1"/>
  <c r="F175" i="1" s="1"/>
  <c r="E162" i="1"/>
  <c r="E172" i="1" s="1"/>
  <c r="E175" i="1" s="1"/>
  <c r="D162" i="1"/>
  <c r="D172" i="1" s="1"/>
  <c r="D175" i="1" s="1"/>
  <c r="C162" i="1"/>
  <c r="C172" i="1" s="1"/>
  <c r="C175" i="1" s="1"/>
  <c r="B162" i="1"/>
  <c r="K161" i="1"/>
  <c r="K160" i="1"/>
  <c r="K159" i="1"/>
  <c r="K158" i="1"/>
  <c r="K157" i="1"/>
  <c r="K156" i="1"/>
  <c r="K155" i="1"/>
  <c r="K154" i="1"/>
  <c r="K153" i="1"/>
  <c r="K152" i="1"/>
  <c r="K151" i="1"/>
  <c r="J145" i="1"/>
  <c r="I145" i="1"/>
  <c r="H145" i="1"/>
  <c r="F145" i="1"/>
  <c r="E145" i="1"/>
  <c r="D145" i="1"/>
  <c r="C145" i="1"/>
  <c r="B145" i="1"/>
  <c r="K144" i="1"/>
  <c r="K143" i="1"/>
  <c r="K142" i="1"/>
  <c r="K141" i="1"/>
  <c r="K140" i="1"/>
  <c r="K139" i="1"/>
  <c r="K138" i="1"/>
  <c r="J132" i="1"/>
  <c r="I132" i="1"/>
  <c r="H132" i="1"/>
  <c r="F132" i="1"/>
  <c r="E132" i="1"/>
  <c r="D132" i="1"/>
  <c r="C132" i="1"/>
  <c r="B132" i="1"/>
  <c r="K131" i="1"/>
  <c r="K130" i="1"/>
  <c r="K129" i="1"/>
  <c r="K128" i="1"/>
  <c r="K127" i="1"/>
  <c r="K126" i="1"/>
  <c r="K119" i="1"/>
  <c r="K118" i="1"/>
  <c r="K117" i="1"/>
  <c r="K116" i="1"/>
  <c r="J110" i="1"/>
  <c r="I110" i="1"/>
  <c r="H110" i="1"/>
  <c r="F110" i="1"/>
  <c r="E110" i="1"/>
  <c r="D110" i="1"/>
  <c r="C110" i="1"/>
  <c r="B110" i="1"/>
  <c r="K109" i="1"/>
  <c r="K108" i="1"/>
  <c r="K107" i="1"/>
  <c r="K106" i="1"/>
  <c r="K105" i="1"/>
  <c r="K104" i="1"/>
  <c r="K97" i="1"/>
  <c r="K98" i="1" s="1"/>
  <c r="J91" i="1"/>
  <c r="I91" i="1"/>
  <c r="H91" i="1"/>
  <c r="F91" i="1"/>
  <c r="E91" i="1"/>
  <c r="D91" i="1"/>
  <c r="C91" i="1"/>
  <c r="B91" i="1"/>
  <c r="K90" i="1"/>
  <c r="K89" i="1"/>
  <c r="K88" i="1"/>
  <c r="K87" i="1"/>
  <c r="J81" i="1"/>
  <c r="I81" i="1"/>
  <c r="H81" i="1"/>
  <c r="F81" i="1"/>
  <c r="E81" i="1"/>
  <c r="D81" i="1"/>
  <c r="C81" i="1"/>
  <c r="B81" i="1"/>
  <c r="K80" i="1"/>
  <c r="K79" i="1"/>
  <c r="K78" i="1"/>
  <c r="K77" i="1"/>
  <c r="K76" i="1"/>
  <c r="K75" i="1"/>
  <c r="K74" i="1"/>
  <c r="K67" i="1"/>
  <c r="K66" i="1"/>
  <c r="J60" i="1"/>
  <c r="J68" i="1" s="1"/>
  <c r="I60" i="1"/>
  <c r="I68" i="1" s="1"/>
  <c r="H60" i="1"/>
  <c r="F60" i="1"/>
  <c r="E60" i="1"/>
  <c r="D60" i="1"/>
  <c r="C60" i="1"/>
  <c r="B60" i="1"/>
  <c r="K59" i="1"/>
  <c r="K58" i="1"/>
  <c r="K57" i="1"/>
  <c r="K56" i="1"/>
  <c r="K55" i="1"/>
  <c r="K54" i="1"/>
  <c r="K53" i="1"/>
  <c r="K52" i="1"/>
  <c r="K51" i="1"/>
  <c r="K50" i="1"/>
  <c r="K49" i="1"/>
  <c r="K48" i="1"/>
  <c r="J42" i="1"/>
  <c r="I42" i="1"/>
  <c r="H42" i="1"/>
  <c r="F42" i="1"/>
  <c r="E42" i="1"/>
  <c r="D42" i="1"/>
  <c r="C42" i="1"/>
  <c r="B42" i="1"/>
  <c r="K41" i="1"/>
  <c r="K40" i="1"/>
  <c r="K39" i="1"/>
  <c r="K38" i="1"/>
  <c r="K37" i="1"/>
  <c r="K36" i="1"/>
  <c r="K35" i="1"/>
  <c r="K34" i="1"/>
  <c r="K33" i="1"/>
  <c r="K32" i="1"/>
  <c r="J26" i="1"/>
  <c r="I26" i="1"/>
  <c r="H26" i="1"/>
  <c r="F26" i="1"/>
  <c r="E26" i="1"/>
  <c r="D26" i="1"/>
  <c r="C26" i="1"/>
  <c r="B26" i="1"/>
  <c r="K25" i="1"/>
  <c r="K24" i="1"/>
  <c r="J18" i="1"/>
  <c r="I18" i="1"/>
  <c r="H18" i="1"/>
  <c r="F18" i="1"/>
  <c r="E18" i="1"/>
  <c r="D18" i="1"/>
  <c r="C18" i="1"/>
  <c r="B18" i="1"/>
  <c r="B173" i="1" s="1"/>
  <c r="K17" i="1"/>
  <c r="K16" i="1"/>
  <c r="K15" i="1"/>
  <c r="K14" i="1"/>
  <c r="K13" i="1"/>
  <c r="K12" i="1"/>
  <c r="K11" i="1"/>
  <c r="K10" i="1"/>
  <c r="K9" i="1"/>
  <c r="K8" i="1"/>
  <c r="K6" i="1"/>
  <c r="K5" i="1"/>
  <c r="B177" i="1" l="1"/>
  <c r="B172" i="1"/>
  <c r="K120" i="1"/>
  <c r="K91" i="1"/>
  <c r="K68" i="1"/>
  <c r="K81" i="1"/>
  <c r="K26" i="1"/>
  <c r="K145" i="1"/>
  <c r="K60" i="1"/>
  <c r="K110" i="1"/>
  <c r="K42" i="1"/>
  <c r="K132" i="1"/>
  <c r="K162" i="1"/>
  <c r="K18" i="1"/>
  <c r="K172" i="1" l="1"/>
  <c r="K175" i="1" s="1"/>
  <c r="B175" i="1"/>
  <c r="B178" i="1" s="1"/>
</calcChain>
</file>

<file path=xl/sharedStrings.xml><?xml version="1.0" encoding="utf-8"?>
<sst xmlns="http://schemas.openxmlformats.org/spreadsheetml/2006/main" count="456" uniqueCount="110">
  <si>
    <t>Blank</t>
  </si>
  <si>
    <t xml:space="preserve">
Void</t>
  </si>
  <si>
    <t>TOTAL</t>
  </si>
  <si>
    <t>DEM</t>
  </si>
  <si>
    <t>REP</t>
  </si>
  <si>
    <t>CON</t>
  </si>
  <si>
    <t>WOR</t>
  </si>
  <si>
    <t>IND</t>
  </si>
  <si>
    <t>WEP</t>
  </si>
  <si>
    <t>Troy 1</t>
  </si>
  <si>
    <t>Troy 2</t>
  </si>
  <si>
    <t>Troy 3</t>
  </si>
  <si>
    <t>Troy 4</t>
  </si>
  <si>
    <t>Troy 5</t>
  </si>
  <si>
    <t>Troy 6</t>
  </si>
  <si>
    <t>Troy 7</t>
  </si>
  <si>
    <t>Troy 8</t>
  </si>
  <si>
    <t>Troy 12</t>
  </si>
  <si>
    <t>Troy 13</t>
  </si>
  <si>
    <t>Troy 14</t>
  </si>
  <si>
    <t>Troy 15</t>
  </si>
  <si>
    <t>Troy 23</t>
  </si>
  <si>
    <t>Berlin 1</t>
  </si>
  <si>
    <t>Berlin 2</t>
  </si>
  <si>
    <t>Brunswick 1</t>
  </si>
  <si>
    <t>Brunswick 2</t>
  </si>
  <si>
    <t>Brunswick 3</t>
  </si>
  <si>
    <t>Brunswick 4</t>
  </si>
  <si>
    <t>Brunswick 5</t>
  </si>
  <si>
    <t>Brunswick 6</t>
  </si>
  <si>
    <t>Brunswick 7</t>
  </si>
  <si>
    <t>Brunswick 8</t>
  </si>
  <si>
    <t>Brunswick 9</t>
  </si>
  <si>
    <t>Brunswick 10</t>
  </si>
  <si>
    <t>East Greenbush 1</t>
  </si>
  <si>
    <t>East Greenbush 2</t>
  </si>
  <si>
    <t>East Greenbush 3</t>
  </si>
  <si>
    <t>East Greenbush 4</t>
  </si>
  <si>
    <t>East Greenbush 5</t>
  </si>
  <si>
    <t>East Greenbush 6</t>
  </si>
  <si>
    <t>East Greenbush 7</t>
  </si>
  <si>
    <t>East Greenbush 8</t>
  </si>
  <si>
    <t>East Greenbush 9</t>
  </si>
  <si>
    <t>East Greenbush 10</t>
  </si>
  <si>
    <t>East Greenbush 11</t>
  </si>
  <si>
    <t>East Greenbush 12</t>
  </si>
  <si>
    <t>Grafton 1</t>
  </si>
  <si>
    <t>Grafton 2</t>
  </si>
  <si>
    <t>Hoosick 1</t>
  </si>
  <si>
    <t>Hoosick 2</t>
  </si>
  <si>
    <t>Hoosick 3</t>
  </si>
  <si>
    <t>Hoosick 4</t>
  </si>
  <si>
    <t>Hoosick 5</t>
  </si>
  <si>
    <t>Hoosick 6</t>
  </si>
  <si>
    <t>Hoosick 7</t>
  </si>
  <si>
    <t>Nassau 1</t>
  </si>
  <si>
    <t>Nassau 2</t>
  </si>
  <si>
    <t>Nassau 3</t>
  </si>
  <si>
    <t>Nassau 4</t>
  </si>
  <si>
    <t>Petersburgh 1</t>
  </si>
  <si>
    <t>Pittstown 1</t>
  </si>
  <si>
    <t>Pittstown 2</t>
  </si>
  <si>
    <t>Pittstown 3</t>
  </si>
  <si>
    <t>Pittstown 4</t>
  </si>
  <si>
    <t>Pittstown 5</t>
  </si>
  <si>
    <t>Pittstown 6</t>
  </si>
  <si>
    <t>Poestenkill 1</t>
  </si>
  <si>
    <t>Poestenkill 2</t>
  </si>
  <si>
    <t>Poestenkill 3</t>
  </si>
  <si>
    <t>Poestenkill 4</t>
  </si>
  <si>
    <t>Sand Lake 1</t>
  </si>
  <si>
    <t>Sand Lake 2</t>
  </si>
  <si>
    <t>Sand Lake 3</t>
  </si>
  <si>
    <t>Sand Lake 4</t>
  </si>
  <si>
    <t>Sand Lake 5</t>
  </si>
  <si>
    <t>Sand Lake 6</t>
  </si>
  <si>
    <t>Schaghticoke 1</t>
  </si>
  <si>
    <t>Schaghticoke 2</t>
  </si>
  <si>
    <t>Schaghticoke 3</t>
  </si>
  <si>
    <t>Schaghticoke 4</t>
  </si>
  <si>
    <t>Schaghticoke 5</t>
  </si>
  <si>
    <t>Schaghticoke 6</t>
  </si>
  <si>
    <t>Schaghticoke 7</t>
  </si>
  <si>
    <t>Schodack 1</t>
  </si>
  <si>
    <t>Schodack 2</t>
  </si>
  <si>
    <t>Schodack 3</t>
  </si>
  <si>
    <t>Schodack 4</t>
  </si>
  <si>
    <t>Schodack 5</t>
  </si>
  <si>
    <t>Schodack 6</t>
  </si>
  <si>
    <t>Schodack 7</t>
  </si>
  <si>
    <t>Schodack 8</t>
  </si>
  <si>
    <t>Schodack 9</t>
  </si>
  <si>
    <t>Schodack 10</t>
  </si>
  <si>
    <t>Schodack 11</t>
  </si>
  <si>
    <t>Stephentown 1</t>
  </si>
  <si>
    <t>Stephentown 2</t>
  </si>
  <si>
    <t>TOWN TOTALS</t>
  </si>
  <si>
    <t>TROY TOTAL</t>
  </si>
  <si>
    <t>GRAND TOTAL</t>
  </si>
  <si>
    <t>Member of Assembly - 107th District</t>
  </si>
  <si>
    <t>Jacob C. Ashby</t>
  </si>
  <si>
    <t>1A</t>
  </si>
  <si>
    <t>1B</t>
  </si>
  <si>
    <t>1C</t>
  </si>
  <si>
    <t>1E</t>
  </si>
  <si>
    <t>1F</t>
  </si>
  <si>
    <t>1G</t>
  </si>
  <si>
    <t>1H</t>
  </si>
  <si>
    <t>REF</t>
  </si>
  <si>
    <t>Cynthia Doran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</si>
</sst>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tabSelected="1" workbookViewId="0">
      <selection activeCell="M159" sqref="M159"/>
    </sheetView>
  </sheetViews>
  <sheetFormatPr defaultRowHeight="15" x14ac:dyDescent="0.25"/>
  <cols>
    <col min="1" max="1" width="19.140625" customWidth="1"/>
    <col min="2" max="8" width="10.7109375" customWidth="1"/>
    <col min="9" max="9" width="9.42578125" customWidth="1"/>
    <col min="10" max="10" width="8.7109375" customWidth="1"/>
    <col min="11" max="11" width="9.28515625" customWidth="1"/>
    <col min="12" max="13" width="15.140625" customWidth="1"/>
    <col min="255" max="255" width="24.28515625" customWidth="1"/>
    <col min="256" max="264" width="12.5703125" customWidth="1"/>
    <col min="265" max="265" width="8.7109375" customWidth="1"/>
    <col min="266" max="266" width="9.28515625" customWidth="1"/>
    <col min="267" max="269" width="15.140625" customWidth="1"/>
    <col min="511" max="511" width="24.28515625" customWidth="1"/>
    <col min="512" max="520" width="12.5703125" customWidth="1"/>
    <col min="521" max="521" width="8.7109375" customWidth="1"/>
    <col min="522" max="522" width="9.28515625" customWidth="1"/>
    <col min="523" max="525" width="15.140625" customWidth="1"/>
    <col min="767" max="767" width="24.28515625" customWidth="1"/>
    <col min="768" max="776" width="12.5703125" customWidth="1"/>
    <col min="777" max="777" width="8.7109375" customWidth="1"/>
    <col min="778" max="778" width="9.28515625" customWidth="1"/>
    <col min="779" max="781" width="15.140625" customWidth="1"/>
    <col min="1023" max="1023" width="24.28515625" customWidth="1"/>
    <col min="1024" max="1032" width="12.5703125" customWidth="1"/>
    <col min="1033" max="1033" width="8.7109375" customWidth="1"/>
    <col min="1034" max="1034" width="9.28515625" customWidth="1"/>
    <col min="1035" max="1037" width="15.140625" customWidth="1"/>
    <col min="1279" max="1279" width="24.28515625" customWidth="1"/>
    <col min="1280" max="1288" width="12.5703125" customWidth="1"/>
    <col min="1289" max="1289" width="8.7109375" customWidth="1"/>
    <col min="1290" max="1290" width="9.28515625" customWidth="1"/>
    <col min="1291" max="1293" width="15.140625" customWidth="1"/>
    <col min="1535" max="1535" width="24.28515625" customWidth="1"/>
    <col min="1536" max="1544" width="12.5703125" customWidth="1"/>
    <col min="1545" max="1545" width="8.7109375" customWidth="1"/>
    <col min="1546" max="1546" width="9.28515625" customWidth="1"/>
    <col min="1547" max="1549" width="15.140625" customWidth="1"/>
    <col min="1791" max="1791" width="24.28515625" customWidth="1"/>
    <col min="1792" max="1800" width="12.5703125" customWidth="1"/>
    <col min="1801" max="1801" width="8.7109375" customWidth="1"/>
    <col min="1802" max="1802" width="9.28515625" customWidth="1"/>
    <col min="1803" max="1805" width="15.140625" customWidth="1"/>
    <col min="2047" max="2047" width="24.28515625" customWidth="1"/>
    <col min="2048" max="2056" width="12.5703125" customWidth="1"/>
    <col min="2057" max="2057" width="8.7109375" customWidth="1"/>
    <col min="2058" max="2058" width="9.28515625" customWidth="1"/>
    <col min="2059" max="2061" width="15.140625" customWidth="1"/>
    <col min="2303" max="2303" width="24.28515625" customWidth="1"/>
    <col min="2304" max="2312" width="12.5703125" customWidth="1"/>
    <col min="2313" max="2313" width="8.7109375" customWidth="1"/>
    <col min="2314" max="2314" width="9.28515625" customWidth="1"/>
    <col min="2315" max="2317" width="15.140625" customWidth="1"/>
    <col min="2559" max="2559" width="24.28515625" customWidth="1"/>
    <col min="2560" max="2568" width="12.5703125" customWidth="1"/>
    <col min="2569" max="2569" width="8.7109375" customWidth="1"/>
    <col min="2570" max="2570" width="9.28515625" customWidth="1"/>
    <col min="2571" max="2573" width="15.140625" customWidth="1"/>
    <col min="2815" max="2815" width="24.28515625" customWidth="1"/>
    <col min="2816" max="2824" width="12.5703125" customWidth="1"/>
    <col min="2825" max="2825" width="8.7109375" customWidth="1"/>
    <col min="2826" max="2826" width="9.28515625" customWidth="1"/>
    <col min="2827" max="2829" width="15.140625" customWidth="1"/>
    <col min="3071" max="3071" width="24.28515625" customWidth="1"/>
    <col min="3072" max="3080" width="12.5703125" customWidth="1"/>
    <col min="3081" max="3081" width="8.7109375" customWidth="1"/>
    <col min="3082" max="3082" width="9.28515625" customWidth="1"/>
    <col min="3083" max="3085" width="15.140625" customWidth="1"/>
    <col min="3327" max="3327" width="24.28515625" customWidth="1"/>
    <col min="3328" max="3336" width="12.5703125" customWidth="1"/>
    <col min="3337" max="3337" width="8.7109375" customWidth="1"/>
    <col min="3338" max="3338" width="9.28515625" customWidth="1"/>
    <col min="3339" max="3341" width="15.140625" customWidth="1"/>
    <col min="3583" max="3583" width="24.28515625" customWidth="1"/>
    <col min="3584" max="3592" width="12.5703125" customWidth="1"/>
    <col min="3593" max="3593" width="8.7109375" customWidth="1"/>
    <col min="3594" max="3594" width="9.28515625" customWidth="1"/>
    <col min="3595" max="3597" width="15.140625" customWidth="1"/>
    <col min="3839" max="3839" width="24.28515625" customWidth="1"/>
    <col min="3840" max="3848" width="12.5703125" customWidth="1"/>
    <col min="3849" max="3849" width="8.7109375" customWidth="1"/>
    <col min="3850" max="3850" width="9.28515625" customWidth="1"/>
    <col min="3851" max="3853" width="15.140625" customWidth="1"/>
    <col min="4095" max="4095" width="24.28515625" customWidth="1"/>
    <col min="4096" max="4104" width="12.5703125" customWidth="1"/>
    <col min="4105" max="4105" width="8.7109375" customWidth="1"/>
    <col min="4106" max="4106" width="9.28515625" customWidth="1"/>
    <col min="4107" max="4109" width="15.140625" customWidth="1"/>
    <col min="4351" max="4351" width="24.28515625" customWidth="1"/>
    <col min="4352" max="4360" width="12.5703125" customWidth="1"/>
    <col min="4361" max="4361" width="8.7109375" customWidth="1"/>
    <col min="4362" max="4362" width="9.28515625" customWidth="1"/>
    <col min="4363" max="4365" width="15.140625" customWidth="1"/>
    <col min="4607" max="4607" width="24.28515625" customWidth="1"/>
    <col min="4608" max="4616" width="12.5703125" customWidth="1"/>
    <col min="4617" max="4617" width="8.7109375" customWidth="1"/>
    <col min="4618" max="4618" width="9.28515625" customWidth="1"/>
    <col min="4619" max="4621" width="15.140625" customWidth="1"/>
    <col min="4863" max="4863" width="24.28515625" customWidth="1"/>
    <col min="4864" max="4872" width="12.5703125" customWidth="1"/>
    <col min="4873" max="4873" width="8.7109375" customWidth="1"/>
    <col min="4874" max="4874" width="9.28515625" customWidth="1"/>
    <col min="4875" max="4877" width="15.140625" customWidth="1"/>
    <col min="5119" max="5119" width="24.28515625" customWidth="1"/>
    <col min="5120" max="5128" width="12.5703125" customWidth="1"/>
    <col min="5129" max="5129" width="8.7109375" customWidth="1"/>
    <col min="5130" max="5130" width="9.28515625" customWidth="1"/>
    <col min="5131" max="5133" width="15.140625" customWidth="1"/>
    <col min="5375" max="5375" width="24.28515625" customWidth="1"/>
    <col min="5376" max="5384" width="12.5703125" customWidth="1"/>
    <col min="5385" max="5385" width="8.7109375" customWidth="1"/>
    <col min="5386" max="5386" width="9.28515625" customWidth="1"/>
    <col min="5387" max="5389" width="15.140625" customWidth="1"/>
    <col min="5631" max="5631" width="24.28515625" customWidth="1"/>
    <col min="5632" max="5640" width="12.5703125" customWidth="1"/>
    <col min="5641" max="5641" width="8.7109375" customWidth="1"/>
    <col min="5642" max="5642" width="9.28515625" customWidth="1"/>
    <col min="5643" max="5645" width="15.140625" customWidth="1"/>
    <col min="5887" max="5887" width="24.28515625" customWidth="1"/>
    <col min="5888" max="5896" width="12.5703125" customWidth="1"/>
    <col min="5897" max="5897" width="8.7109375" customWidth="1"/>
    <col min="5898" max="5898" width="9.28515625" customWidth="1"/>
    <col min="5899" max="5901" width="15.140625" customWidth="1"/>
    <col min="6143" max="6143" width="24.28515625" customWidth="1"/>
    <col min="6144" max="6152" width="12.5703125" customWidth="1"/>
    <col min="6153" max="6153" width="8.7109375" customWidth="1"/>
    <col min="6154" max="6154" width="9.28515625" customWidth="1"/>
    <col min="6155" max="6157" width="15.140625" customWidth="1"/>
    <col min="6399" max="6399" width="24.28515625" customWidth="1"/>
    <col min="6400" max="6408" width="12.5703125" customWidth="1"/>
    <col min="6409" max="6409" width="8.7109375" customWidth="1"/>
    <col min="6410" max="6410" width="9.28515625" customWidth="1"/>
    <col min="6411" max="6413" width="15.140625" customWidth="1"/>
    <col min="6655" max="6655" width="24.28515625" customWidth="1"/>
    <col min="6656" max="6664" width="12.5703125" customWidth="1"/>
    <col min="6665" max="6665" width="8.7109375" customWidth="1"/>
    <col min="6666" max="6666" width="9.28515625" customWidth="1"/>
    <col min="6667" max="6669" width="15.140625" customWidth="1"/>
    <col min="6911" max="6911" width="24.28515625" customWidth="1"/>
    <col min="6912" max="6920" width="12.5703125" customWidth="1"/>
    <col min="6921" max="6921" width="8.7109375" customWidth="1"/>
    <col min="6922" max="6922" width="9.28515625" customWidth="1"/>
    <col min="6923" max="6925" width="15.140625" customWidth="1"/>
    <col min="7167" max="7167" width="24.28515625" customWidth="1"/>
    <col min="7168" max="7176" width="12.5703125" customWidth="1"/>
    <col min="7177" max="7177" width="8.7109375" customWidth="1"/>
    <col min="7178" max="7178" width="9.28515625" customWidth="1"/>
    <col min="7179" max="7181" width="15.140625" customWidth="1"/>
    <col min="7423" max="7423" width="24.28515625" customWidth="1"/>
    <col min="7424" max="7432" width="12.5703125" customWidth="1"/>
    <col min="7433" max="7433" width="8.7109375" customWidth="1"/>
    <col min="7434" max="7434" width="9.28515625" customWidth="1"/>
    <col min="7435" max="7437" width="15.140625" customWidth="1"/>
    <col min="7679" max="7679" width="24.28515625" customWidth="1"/>
    <col min="7680" max="7688" width="12.5703125" customWidth="1"/>
    <col min="7689" max="7689" width="8.7109375" customWidth="1"/>
    <col min="7690" max="7690" width="9.28515625" customWidth="1"/>
    <col min="7691" max="7693" width="15.140625" customWidth="1"/>
    <col min="7935" max="7935" width="24.28515625" customWidth="1"/>
    <col min="7936" max="7944" width="12.5703125" customWidth="1"/>
    <col min="7945" max="7945" width="8.7109375" customWidth="1"/>
    <col min="7946" max="7946" width="9.28515625" customWidth="1"/>
    <col min="7947" max="7949" width="15.140625" customWidth="1"/>
    <col min="8191" max="8191" width="24.28515625" customWidth="1"/>
    <col min="8192" max="8200" width="12.5703125" customWidth="1"/>
    <col min="8201" max="8201" width="8.7109375" customWidth="1"/>
    <col min="8202" max="8202" width="9.28515625" customWidth="1"/>
    <col min="8203" max="8205" width="15.140625" customWidth="1"/>
    <col min="8447" max="8447" width="24.28515625" customWidth="1"/>
    <col min="8448" max="8456" width="12.5703125" customWidth="1"/>
    <col min="8457" max="8457" width="8.7109375" customWidth="1"/>
    <col min="8458" max="8458" width="9.28515625" customWidth="1"/>
    <col min="8459" max="8461" width="15.140625" customWidth="1"/>
    <col min="8703" max="8703" width="24.28515625" customWidth="1"/>
    <col min="8704" max="8712" width="12.5703125" customWidth="1"/>
    <col min="8713" max="8713" width="8.7109375" customWidth="1"/>
    <col min="8714" max="8714" width="9.28515625" customWidth="1"/>
    <col min="8715" max="8717" width="15.140625" customWidth="1"/>
    <col min="8959" max="8959" width="24.28515625" customWidth="1"/>
    <col min="8960" max="8968" width="12.5703125" customWidth="1"/>
    <col min="8969" max="8969" width="8.7109375" customWidth="1"/>
    <col min="8970" max="8970" width="9.28515625" customWidth="1"/>
    <col min="8971" max="8973" width="15.140625" customWidth="1"/>
    <col min="9215" max="9215" width="24.28515625" customWidth="1"/>
    <col min="9216" max="9224" width="12.5703125" customWidth="1"/>
    <col min="9225" max="9225" width="8.7109375" customWidth="1"/>
    <col min="9226" max="9226" width="9.28515625" customWidth="1"/>
    <col min="9227" max="9229" width="15.140625" customWidth="1"/>
    <col min="9471" max="9471" width="24.28515625" customWidth="1"/>
    <col min="9472" max="9480" width="12.5703125" customWidth="1"/>
    <col min="9481" max="9481" width="8.7109375" customWidth="1"/>
    <col min="9482" max="9482" width="9.28515625" customWidth="1"/>
    <col min="9483" max="9485" width="15.140625" customWidth="1"/>
    <col min="9727" max="9727" width="24.28515625" customWidth="1"/>
    <col min="9728" max="9736" width="12.5703125" customWidth="1"/>
    <col min="9737" max="9737" width="8.7109375" customWidth="1"/>
    <col min="9738" max="9738" width="9.28515625" customWidth="1"/>
    <col min="9739" max="9741" width="15.140625" customWidth="1"/>
    <col min="9983" max="9983" width="24.28515625" customWidth="1"/>
    <col min="9984" max="9992" width="12.5703125" customWidth="1"/>
    <col min="9993" max="9993" width="8.7109375" customWidth="1"/>
    <col min="9994" max="9994" width="9.28515625" customWidth="1"/>
    <col min="9995" max="9997" width="15.140625" customWidth="1"/>
    <col min="10239" max="10239" width="24.28515625" customWidth="1"/>
    <col min="10240" max="10248" width="12.5703125" customWidth="1"/>
    <col min="10249" max="10249" width="8.7109375" customWidth="1"/>
    <col min="10250" max="10250" width="9.28515625" customWidth="1"/>
    <col min="10251" max="10253" width="15.140625" customWidth="1"/>
    <col min="10495" max="10495" width="24.28515625" customWidth="1"/>
    <col min="10496" max="10504" width="12.5703125" customWidth="1"/>
    <col min="10505" max="10505" width="8.7109375" customWidth="1"/>
    <col min="10506" max="10506" width="9.28515625" customWidth="1"/>
    <col min="10507" max="10509" width="15.140625" customWidth="1"/>
    <col min="10751" max="10751" width="24.28515625" customWidth="1"/>
    <col min="10752" max="10760" width="12.5703125" customWidth="1"/>
    <col min="10761" max="10761" width="8.7109375" customWidth="1"/>
    <col min="10762" max="10762" width="9.28515625" customWidth="1"/>
    <col min="10763" max="10765" width="15.140625" customWidth="1"/>
    <col min="11007" max="11007" width="24.28515625" customWidth="1"/>
    <col min="11008" max="11016" width="12.5703125" customWidth="1"/>
    <col min="11017" max="11017" width="8.7109375" customWidth="1"/>
    <col min="11018" max="11018" width="9.28515625" customWidth="1"/>
    <col min="11019" max="11021" width="15.140625" customWidth="1"/>
    <col min="11263" max="11263" width="24.28515625" customWidth="1"/>
    <col min="11264" max="11272" width="12.5703125" customWidth="1"/>
    <col min="11273" max="11273" width="8.7109375" customWidth="1"/>
    <col min="11274" max="11274" width="9.28515625" customWidth="1"/>
    <col min="11275" max="11277" width="15.140625" customWidth="1"/>
    <col min="11519" max="11519" width="24.28515625" customWidth="1"/>
    <col min="11520" max="11528" width="12.5703125" customWidth="1"/>
    <col min="11529" max="11529" width="8.7109375" customWidth="1"/>
    <col min="11530" max="11530" width="9.28515625" customWidth="1"/>
    <col min="11531" max="11533" width="15.140625" customWidth="1"/>
    <col min="11775" max="11775" width="24.28515625" customWidth="1"/>
    <col min="11776" max="11784" width="12.5703125" customWidth="1"/>
    <col min="11785" max="11785" width="8.7109375" customWidth="1"/>
    <col min="11786" max="11786" width="9.28515625" customWidth="1"/>
    <col min="11787" max="11789" width="15.140625" customWidth="1"/>
    <col min="12031" max="12031" width="24.28515625" customWidth="1"/>
    <col min="12032" max="12040" width="12.5703125" customWidth="1"/>
    <col min="12041" max="12041" width="8.7109375" customWidth="1"/>
    <col min="12042" max="12042" width="9.28515625" customWidth="1"/>
    <col min="12043" max="12045" width="15.140625" customWidth="1"/>
    <col min="12287" max="12287" width="24.28515625" customWidth="1"/>
    <col min="12288" max="12296" width="12.5703125" customWidth="1"/>
    <col min="12297" max="12297" width="8.7109375" customWidth="1"/>
    <col min="12298" max="12298" width="9.28515625" customWidth="1"/>
    <col min="12299" max="12301" width="15.140625" customWidth="1"/>
    <col min="12543" max="12543" width="24.28515625" customWidth="1"/>
    <col min="12544" max="12552" width="12.5703125" customWidth="1"/>
    <col min="12553" max="12553" width="8.7109375" customWidth="1"/>
    <col min="12554" max="12554" width="9.28515625" customWidth="1"/>
    <col min="12555" max="12557" width="15.140625" customWidth="1"/>
    <col min="12799" max="12799" width="24.28515625" customWidth="1"/>
    <col min="12800" max="12808" width="12.5703125" customWidth="1"/>
    <col min="12809" max="12809" width="8.7109375" customWidth="1"/>
    <col min="12810" max="12810" width="9.28515625" customWidth="1"/>
    <col min="12811" max="12813" width="15.140625" customWidth="1"/>
    <col min="13055" max="13055" width="24.28515625" customWidth="1"/>
    <col min="13056" max="13064" width="12.5703125" customWidth="1"/>
    <col min="13065" max="13065" width="8.7109375" customWidth="1"/>
    <col min="13066" max="13066" width="9.28515625" customWidth="1"/>
    <col min="13067" max="13069" width="15.140625" customWidth="1"/>
    <col min="13311" max="13311" width="24.28515625" customWidth="1"/>
    <col min="13312" max="13320" width="12.5703125" customWidth="1"/>
    <col min="13321" max="13321" width="8.7109375" customWidth="1"/>
    <col min="13322" max="13322" width="9.28515625" customWidth="1"/>
    <col min="13323" max="13325" width="15.140625" customWidth="1"/>
    <col min="13567" max="13567" width="24.28515625" customWidth="1"/>
    <col min="13568" max="13576" width="12.5703125" customWidth="1"/>
    <col min="13577" max="13577" width="8.7109375" customWidth="1"/>
    <col min="13578" max="13578" width="9.28515625" customWidth="1"/>
    <col min="13579" max="13581" width="15.140625" customWidth="1"/>
    <col min="13823" max="13823" width="24.28515625" customWidth="1"/>
    <col min="13824" max="13832" width="12.5703125" customWidth="1"/>
    <col min="13833" max="13833" width="8.7109375" customWidth="1"/>
    <col min="13834" max="13834" width="9.28515625" customWidth="1"/>
    <col min="13835" max="13837" width="15.140625" customWidth="1"/>
    <col min="14079" max="14079" width="24.28515625" customWidth="1"/>
    <col min="14080" max="14088" width="12.5703125" customWidth="1"/>
    <col min="14089" max="14089" width="8.7109375" customWidth="1"/>
    <col min="14090" max="14090" width="9.28515625" customWidth="1"/>
    <col min="14091" max="14093" width="15.140625" customWidth="1"/>
    <col min="14335" max="14335" width="24.28515625" customWidth="1"/>
    <col min="14336" max="14344" width="12.5703125" customWidth="1"/>
    <col min="14345" max="14345" width="8.7109375" customWidth="1"/>
    <col min="14346" max="14346" width="9.28515625" customWidth="1"/>
    <col min="14347" max="14349" width="15.140625" customWidth="1"/>
    <col min="14591" max="14591" width="24.28515625" customWidth="1"/>
    <col min="14592" max="14600" width="12.5703125" customWidth="1"/>
    <col min="14601" max="14601" width="8.7109375" customWidth="1"/>
    <col min="14602" max="14602" width="9.28515625" customWidth="1"/>
    <col min="14603" max="14605" width="15.140625" customWidth="1"/>
    <col min="14847" max="14847" width="24.28515625" customWidth="1"/>
    <col min="14848" max="14856" width="12.5703125" customWidth="1"/>
    <col min="14857" max="14857" width="8.7109375" customWidth="1"/>
    <col min="14858" max="14858" width="9.28515625" customWidth="1"/>
    <col min="14859" max="14861" width="15.140625" customWidth="1"/>
    <col min="15103" max="15103" width="24.28515625" customWidth="1"/>
    <col min="15104" max="15112" width="12.5703125" customWidth="1"/>
    <col min="15113" max="15113" width="8.7109375" customWidth="1"/>
    <col min="15114" max="15114" width="9.28515625" customWidth="1"/>
    <col min="15115" max="15117" width="15.140625" customWidth="1"/>
    <col min="15359" max="15359" width="24.28515625" customWidth="1"/>
    <col min="15360" max="15368" width="12.5703125" customWidth="1"/>
    <col min="15369" max="15369" width="8.7109375" customWidth="1"/>
    <col min="15370" max="15370" width="9.28515625" customWidth="1"/>
    <col min="15371" max="15373" width="15.140625" customWidth="1"/>
    <col min="15615" max="15615" width="24.28515625" customWidth="1"/>
    <col min="15616" max="15624" width="12.5703125" customWidth="1"/>
    <col min="15625" max="15625" width="8.7109375" customWidth="1"/>
    <col min="15626" max="15626" width="9.28515625" customWidth="1"/>
    <col min="15627" max="15629" width="15.140625" customWidth="1"/>
    <col min="15871" max="15871" width="24.28515625" customWidth="1"/>
    <col min="15872" max="15880" width="12.5703125" customWidth="1"/>
    <col min="15881" max="15881" width="8.7109375" customWidth="1"/>
    <col min="15882" max="15882" width="9.28515625" customWidth="1"/>
    <col min="15883" max="15885" width="15.140625" customWidth="1"/>
    <col min="16127" max="16127" width="24.28515625" customWidth="1"/>
    <col min="16128" max="16136" width="12.5703125" customWidth="1"/>
    <col min="16137" max="16137" width="8.7109375" customWidth="1"/>
    <col min="16138" max="16138" width="9.28515625" customWidth="1"/>
    <col min="16139" max="16141" width="15.140625" customWidth="1"/>
  </cols>
  <sheetData>
    <row r="1" spans="1:11" s="1" customFormat="1" ht="12.75" customHeight="1" x14ac:dyDescent="0.25">
      <c r="A1" s="25"/>
      <c r="B1" s="26" t="s">
        <v>99</v>
      </c>
      <c r="C1" s="26"/>
      <c r="D1" s="26"/>
      <c r="E1" s="26"/>
      <c r="F1" s="26"/>
      <c r="G1" s="26"/>
      <c r="H1" s="26"/>
      <c r="I1" s="26"/>
      <c r="J1" s="26"/>
      <c r="K1" s="26"/>
    </row>
    <row r="2" spans="1:11" s="1" customFormat="1" ht="12.75" customHeight="1" x14ac:dyDescent="0.25">
      <c r="A2" s="25"/>
      <c r="B2" s="2" t="s">
        <v>101</v>
      </c>
      <c r="C2" s="2" t="s">
        <v>102</v>
      </c>
      <c r="D2" s="2" t="s">
        <v>103</v>
      </c>
      <c r="E2" s="2" t="s">
        <v>104</v>
      </c>
      <c r="F2" s="2" t="s">
        <v>105</v>
      </c>
      <c r="G2" s="2" t="s">
        <v>106</v>
      </c>
      <c r="H2" s="2" t="s">
        <v>107</v>
      </c>
      <c r="I2" s="26" t="s">
        <v>0</v>
      </c>
      <c r="J2" s="26" t="s">
        <v>1</v>
      </c>
      <c r="K2" s="27" t="s">
        <v>2</v>
      </c>
    </row>
    <row r="3" spans="1:11" s="3" customFormat="1" ht="11.25" customHeight="1" x14ac:dyDescent="0.2">
      <c r="A3" s="28">
        <v>43214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108</v>
      </c>
      <c r="I3" s="26"/>
      <c r="J3" s="26"/>
      <c r="K3" s="27"/>
    </row>
    <row r="4" spans="1:11" s="3" customFormat="1" ht="25.5" x14ac:dyDescent="0.2">
      <c r="A4" s="29"/>
      <c r="B4" s="4" t="s">
        <v>109</v>
      </c>
      <c r="C4" s="4" t="s">
        <v>100</v>
      </c>
      <c r="D4" s="4" t="s">
        <v>100</v>
      </c>
      <c r="E4" s="16" t="s">
        <v>109</v>
      </c>
      <c r="F4" s="4" t="s">
        <v>100</v>
      </c>
      <c r="G4" s="16" t="s">
        <v>109</v>
      </c>
      <c r="H4" s="15" t="s">
        <v>100</v>
      </c>
      <c r="I4" s="26"/>
      <c r="J4" s="26"/>
      <c r="K4" s="27"/>
    </row>
    <row r="5" spans="1:11" s="1" customFormat="1" x14ac:dyDescent="0.25">
      <c r="A5" s="5" t="s">
        <v>9</v>
      </c>
      <c r="B5" s="6">
        <v>128</v>
      </c>
      <c r="C5" s="6">
        <v>73</v>
      </c>
      <c r="D5" s="6">
        <v>18</v>
      </c>
      <c r="E5" s="6">
        <v>6</v>
      </c>
      <c r="F5" s="6">
        <v>4</v>
      </c>
      <c r="G5" s="6">
        <v>2</v>
      </c>
      <c r="H5" s="6">
        <v>1</v>
      </c>
      <c r="I5" s="6">
        <v>1</v>
      </c>
      <c r="J5" s="6"/>
      <c r="K5" s="5">
        <f t="shared" ref="K5:K17" si="0">SUM(B5:J5)</f>
        <v>233</v>
      </c>
    </row>
    <row r="6" spans="1:11" s="1" customFormat="1" x14ac:dyDescent="0.25">
      <c r="A6" s="5" t="s">
        <v>10</v>
      </c>
      <c r="B6" s="6">
        <v>19</v>
      </c>
      <c r="C6" s="6">
        <v>10</v>
      </c>
      <c r="D6" s="6">
        <v>7</v>
      </c>
      <c r="E6" s="6">
        <v>3</v>
      </c>
      <c r="F6" s="6">
        <v>1</v>
      </c>
      <c r="G6" s="6">
        <v>0</v>
      </c>
      <c r="H6" s="6">
        <v>1</v>
      </c>
      <c r="I6" s="6">
        <v>0</v>
      </c>
      <c r="J6" s="6"/>
      <c r="K6" s="5">
        <f t="shared" si="0"/>
        <v>41</v>
      </c>
    </row>
    <row r="7" spans="1:11" s="1" customFormat="1" x14ac:dyDescent="0.25">
      <c r="A7" s="5" t="s">
        <v>11</v>
      </c>
      <c r="B7" s="6">
        <v>27</v>
      </c>
      <c r="C7" s="6">
        <v>25</v>
      </c>
      <c r="D7" s="6">
        <v>9</v>
      </c>
      <c r="E7" s="6">
        <v>2</v>
      </c>
      <c r="F7" s="6">
        <v>0</v>
      </c>
      <c r="G7" s="6">
        <v>2</v>
      </c>
      <c r="H7" s="6">
        <v>0</v>
      </c>
      <c r="I7" s="6">
        <v>0</v>
      </c>
      <c r="J7" s="6"/>
      <c r="K7" s="17">
        <f t="shared" si="0"/>
        <v>65</v>
      </c>
    </row>
    <row r="8" spans="1:11" s="1" customFormat="1" x14ac:dyDescent="0.25">
      <c r="A8" s="5" t="s">
        <v>12</v>
      </c>
      <c r="B8" s="6">
        <v>14</v>
      </c>
      <c r="C8" s="6">
        <v>22</v>
      </c>
      <c r="D8" s="6">
        <v>5</v>
      </c>
      <c r="E8" s="6">
        <v>2</v>
      </c>
      <c r="F8" s="6">
        <v>7</v>
      </c>
      <c r="G8" s="6">
        <v>1</v>
      </c>
      <c r="H8" s="6">
        <v>1</v>
      </c>
      <c r="I8" s="6">
        <v>0</v>
      </c>
      <c r="J8" s="6"/>
      <c r="K8" s="5">
        <f t="shared" si="0"/>
        <v>52</v>
      </c>
    </row>
    <row r="9" spans="1:11" s="1" customFormat="1" x14ac:dyDescent="0.25">
      <c r="A9" s="5" t="s">
        <v>13</v>
      </c>
      <c r="B9" s="6">
        <v>29</v>
      </c>
      <c r="C9" s="6">
        <v>19</v>
      </c>
      <c r="D9" s="6">
        <v>5</v>
      </c>
      <c r="E9" s="6">
        <v>4</v>
      </c>
      <c r="F9" s="6">
        <v>4</v>
      </c>
      <c r="G9" s="6">
        <v>2</v>
      </c>
      <c r="H9" s="6">
        <v>0</v>
      </c>
      <c r="I9" s="6">
        <v>0</v>
      </c>
      <c r="J9" s="6"/>
      <c r="K9" s="5">
        <f t="shared" si="0"/>
        <v>63</v>
      </c>
    </row>
    <row r="10" spans="1:11" s="1" customFormat="1" x14ac:dyDescent="0.25">
      <c r="A10" s="5" t="s">
        <v>14</v>
      </c>
      <c r="B10" s="6">
        <v>30</v>
      </c>
      <c r="C10" s="6">
        <v>31</v>
      </c>
      <c r="D10" s="6">
        <v>7</v>
      </c>
      <c r="E10" s="6">
        <v>2</v>
      </c>
      <c r="F10" s="6">
        <v>4</v>
      </c>
      <c r="G10" s="6">
        <v>4</v>
      </c>
      <c r="H10" s="6">
        <v>2</v>
      </c>
      <c r="I10" s="6">
        <v>0</v>
      </c>
      <c r="J10" s="6"/>
      <c r="K10" s="5">
        <f t="shared" si="0"/>
        <v>80</v>
      </c>
    </row>
    <row r="11" spans="1:11" s="1" customFormat="1" x14ac:dyDescent="0.25">
      <c r="A11" s="5" t="s">
        <v>15</v>
      </c>
      <c r="B11" s="6">
        <v>53</v>
      </c>
      <c r="C11" s="6">
        <v>32</v>
      </c>
      <c r="D11" s="6">
        <v>19</v>
      </c>
      <c r="E11" s="6">
        <v>9</v>
      </c>
      <c r="F11" s="6">
        <v>3</v>
      </c>
      <c r="G11" s="6">
        <v>1</v>
      </c>
      <c r="H11" s="6">
        <v>1</v>
      </c>
      <c r="I11" s="6">
        <v>0</v>
      </c>
      <c r="J11" s="6"/>
      <c r="K11" s="5">
        <f t="shared" si="0"/>
        <v>118</v>
      </c>
    </row>
    <row r="12" spans="1:11" s="1" customFormat="1" x14ac:dyDescent="0.25">
      <c r="A12" s="5" t="s">
        <v>16</v>
      </c>
      <c r="B12" s="6">
        <v>22</v>
      </c>
      <c r="C12" s="6">
        <v>15</v>
      </c>
      <c r="D12" s="6">
        <v>12</v>
      </c>
      <c r="E12" s="6">
        <v>1</v>
      </c>
      <c r="F12" s="6">
        <v>2</v>
      </c>
      <c r="G12" s="6">
        <v>4</v>
      </c>
      <c r="H12" s="6">
        <v>0</v>
      </c>
      <c r="I12" s="6">
        <v>2</v>
      </c>
      <c r="J12" s="6"/>
      <c r="K12" s="5">
        <f t="shared" si="0"/>
        <v>58</v>
      </c>
    </row>
    <row r="13" spans="1:11" s="1" customFormat="1" x14ac:dyDescent="0.25">
      <c r="A13" s="5" t="s">
        <v>17</v>
      </c>
      <c r="B13" s="6">
        <v>54</v>
      </c>
      <c r="C13" s="6">
        <v>16</v>
      </c>
      <c r="D13" s="6">
        <v>6</v>
      </c>
      <c r="E13" s="6">
        <v>6</v>
      </c>
      <c r="F13" s="6">
        <v>5</v>
      </c>
      <c r="G13" s="6">
        <v>4</v>
      </c>
      <c r="H13" s="6">
        <v>1</v>
      </c>
      <c r="I13" s="6">
        <v>0</v>
      </c>
      <c r="J13" s="6"/>
      <c r="K13" s="5">
        <f t="shared" si="0"/>
        <v>92</v>
      </c>
    </row>
    <row r="14" spans="1:11" s="1" customFormat="1" x14ac:dyDescent="0.25">
      <c r="A14" s="5" t="s">
        <v>18</v>
      </c>
      <c r="B14" s="6">
        <v>75</v>
      </c>
      <c r="C14" s="6">
        <v>43</v>
      </c>
      <c r="D14" s="6">
        <v>7</v>
      </c>
      <c r="E14" s="6">
        <v>12</v>
      </c>
      <c r="F14" s="6">
        <v>4</v>
      </c>
      <c r="G14" s="6">
        <v>5</v>
      </c>
      <c r="H14" s="6">
        <v>0</v>
      </c>
      <c r="I14" s="6">
        <v>0</v>
      </c>
      <c r="J14" s="6">
        <v>1</v>
      </c>
      <c r="K14" s="5">
        <f t="shared" si="0"/>
        <v>147</v>
      </c>
    </row>
    <row r="15" spans="1:11" s="1" customFormat="1" x14ac:dyDescent="0.25">
      <c r="A15" s="5" t="s">
        <v>19</v>
      </c>
      <c r="B15" s="6">
        <v>52</v>
      </c>
      <c r="C15" s="6">
        <v>25</v>
      </c>
      <c r="D15" s="6">
        <v>10</v>
      </c>
      <c r="E15" s="6">
        <v>3</v>
      </c>
      <c r="F15" s="6">
        <v>4</v>
      </c>
      <c r="G15" s="6">
        <v>1</v>
      </c>
      <c r="H15" s="6">
        <v>0</v>
      </c>
      <c r="I15" s="6">
        <v>0</v>
      </c>
      <c r="J15" s="6"/>
      <c r="K15" s="5">
        <f t="shared" si="0"/>
        <v>95</v>
      </c>
    </row>
    <row r="16" spans="1:11" s="1" customFormat="1" x14ac:dyDescent="0.25">
      <c r="A16" s="5" t="s">
        <v>20</v>
      </c>
      <c r="B16" s="6">
        <v>72</v>
      </c>
      <c r="C16" s="6">
        <v>10</v>
      </c>
      <c r="D16" s="6">
        <v>0</v>
      </c>
      <c r="E16" s="6">
        <v>6</v>
      </c>
      <c r="F16" s="6">
        <v>0</v>
      </c>
      <c r="G16" s="6">
        <v>2</v>
      </c>
      <c r="H16" s="6">
        <v>0</v>
      </c>
      <c r="I16" s="6">
        <v>0</v>
      </c>
      <c r="J16" s="6"/>
      <c r="K16" s="5">
        <f t="shared" si="0"/>
        <v>90</v>
      </c>
    </row>
    <row r="17" spans="1:11" x14ac:dyDescent="0.25">
      <c r="A17" s="7" t="s">
        <v>21</v>
      </c>
      <c r="B17" s="6">
        <v>37</v>
      </c>
      <c r="C17" s="6">
        <v>17</v>
      </c>
      <c r="D17" s="6">
        <v>5</v>
      </c>
      <c r="E17" s="6">
        <v>6</v>
      </c>
      <c r="F17" s="6">
        <v>5</v>
      </c>
      <c r="G17" s="6">
        <v>4</v>
      </c>
      <c r="H17" s="6">
        <v>0</v>
      </c>
      <c r="I17" s="6">
        <v>0</v>
      </c>
      <c r="J17" s="6"/>
      <c r="K17" s="5">
        <f t="shared" si="0"/>
        <v>74</v>
      </c>
    </row>
    <row r="18" spans="1:11" s="10" customFormat="1" ht="15.75" x14ac:dyDescent="0.25">
      <c r="A18" s="8" t="s">
        <v>2</v>
      </c>
      <c r="B18" s="9">
        <f t="shared" ref="B18:K18" si="1">SUM(B5:B17)</f>
        <v>612</v>
      </c>
      <c r="C18" s="9">
        <f t="shared" si="1"/>
        <v>338</v>
      </c>
      <c r="D18" s="9">
        <f t="shared" si="1"/>
        <v>110</v>
      </c>
      <c r="E18" s="9">
        <f t="shared" si="1"/>
        <v>62</v>
      </c>
      <c r="F18" s="9">
        <f t="shared" si="1"/>
        <v>43</v>
      </c>
      <c r="G18" s="9">
        <f t="shared" si="1"/>
        <v>32</v>
      </c>
      <c r="H18" s="9">
        <f t="shared" si="1"/>
        <v>7</v>
      </c>
      <c r="I18" s="9">
        <f t="shared" si="1"/>
        <v>3</v>
      </c>
      <c r="J18" s="9">
        <f t="shared" si="1"/>
        <v>1</v>
      </c>
      <c r="K18" s="9">
        <f t="shared" si="1"/>
        <v>1208</v>
      </c>
    </row>
    <row r="19" spans="1:11" s="10" customFormat="1" ht="7.5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2.75" customHeight="1" x14ac:dyDescent="0.25">
      <c r="A20" s="25"/>
      <c r="B20" s="26" t="s">
        <v>99</v>
      </c>
      <c r="C20" s="26"/>
      <c r="D20" s="26"/>
      <c r="E20" s="26"/>
      <c r="F20" s="26"/>
      <c r="G20" s="26"/>
      <c r="H20" s="26"/>
      <c r="I20" s="26"/>
      <c r="J20" s="26"/>
      <c r="K20" s="26"/>
    </row>
    <row r="21" spans="1:11" s="1" customFormat="1" ht="12.75" customHeight="1" x14ac:dyDescent="0.25">
      <c r="A21" s="25"/>
      <c r="B21" s="2" t="s">
        <v>101</v>
      </c>
      <c r="C21" s="2" t="s">
        <v>102</v>
      </c>
      <c r="D21" s="2" t="s">
        <v>103</v>
      </c>
      <c r="E21" s="2" t="s">
        <v>104</v>
      </c>
      <c r="F21" s="2" t="s">
        <v>105</v>
      </c>
      <c r="G21" s="2" t="s">
        <v>106</v>
      </c>
      <c r="H21" s="2" t="s">
        <v>107</v>
      </c>
      <c r="I21" s="26" t="s">
        <v>0</v>
      </c>
      <c r="J21" s="26" t="s">
        <v>1</v>
      </c>
      <c r="K21" s="27" t="s">
        <v>2</v>
      </c>
    </row>
    <row r="22" spans="1:11" s="1" customFormat="1" x14ac:dyDescent="0.25">
      <c r="A22" s="28">
        <v>43214</v>
      </c>
      <c r="B22" s="2" t="s">
        <v>3</v>
      </c>
      <c r="C22" s="2" t="s">
        <v>4</v>
      </c>
      <c r="D22" s="2" t="s">
        <v>5</v>
      </c>
      <c r="E22" s="2" t="s">
        <v>6</v>
      </c>
      <c r="F22" s="2" t="s">
        <v>7</v>
      </c>
      <c r="G22" s="2" t="s">
        <v>8</v>
      </c>
      <c r="H22" s="2" t="s">
        <v>108</v>
      </c>
      <c r="I22" s="26"/>
      <c r="J22" s="26"/>
      <c r="K22" s="27"/>
    </row>
    <row r="23" spans="1:11" s="3" customFormat="1" ht="25.5" x14ac:dyDescent="0.2">
      <c r="A23" s="29"/>
      <c r="B23" s="16" t="s">
        <v>109</v>
      </c>
      <c r="C23" s="16" t="s">
        <v>100</v>
      </c>
      <c r="D23" s="16" t="s">
        <v>100</v>
      </c>
      <c r="E23" s="16" t="s">
        <v>109</v>
      </c>
      <c r="F23" s="16" t="s">
        <v>100</v>
      </c>
      <c r="G23" s="16" t="s">
        <v>109</v>
      </c>
      <c r="H23" s="16" t="s">
        <v>100</v>
      </c>
      <c r="I23" s="26"/>
      <c r="J23" s="26"/>
      <c r="K23" s="27"/>
    </row>
    <row r="24" spans="1:11" s="1" customFormat="1" ht="12.75" customHeight="1" x14ac:dyDescent="0.25">
      <c r="A24" s="5" t="s">
        <v>22</v>
      </c>
      <c r="B24" s="6">
        <v>23</v>
      </c>
      <c r="C24" s="6">
        <v>62</v>
      </c>
      <c r="D24" s="6">
        <v>10</v>
      </c>
      <c r="E24" s="6">
        <v>2</v>
      </c>
      <c r="F24" s="6">
        <v>5</v>
      </c>
      <c r="G24" s="6">
        <v>1</v>
      </c>
      <c r="H24" s="6">
        <v>1</v>
      </c>
      <c r="I24" s="6">
        <v>0</v>
      </c>
      <c r="J24" s="6"/>
      <c r="K24" s="5">
        <f>SUM(B24:J24)</f>
        <v>104</v>
      </c>
    </row>
    <row r="25" spans="1:11" s="1" customFormat="1" ht="12.75" customHeight="1" x14ac:dyDescent="0.25">
      <c r="A25" s="5" t="s">
        <v>23</v>
      </c>
      <c r="B25" s="6">
        <v>28</v>
      </c>
      <c r="C25" s="6">
        <v>26</v>
      </c>
      <c r="D25" s="6">
        <v>3</v>
      </c>
      <c r="E25" s="6">
        <v>4</v>
      </c>
      <c r="F25" s="6">
        <v>6</v>
      </c>
      <c r="G25" s="6">
        <v>0</v>
      </c>
      <c r="H25" s="6">
        <v>0</v>
      </c>
      <c r="I25" s="6">
        <v>0</v>
      </c>
      <c r="J25" s="6"/>
      <c r="K25" s="5">
        <f>SUM(B25:J25)</f>
        <v>67</v>
      </c>
    </row>
    <row r="26" spans="1:11" s="1" customFormat="1" ht="15.75" customHeight="1" x14ac:dyDescent="0.25">
      <c r="A26" s="8" t="s">
        <v>2</v>
      </c>
      <c r="B26" s="9">
        <f t="shared" ref="B26:K26" si="2">SUM(B24:B25)</f>
        <v>51</v>
      </c>
      <c r="C26" s="9">
        <f t="shared" si="2"/>
        <v>88</v>
      </c>
      <c r="D26" s="9">
        <f t="shared" si="2"/>
        <v>13</v>
      </c>
      <c r="E26" s="9">
        <f t="shared" si="2"/>
        <v>6</v>
      </c>
      <c r="F26" s="9">
        <f t="shared" si="2"/>
        <v>11</v>
      </c>
      <c r="G26" s="9">
        <f t="shared" si="2"/>
        <v>1</v>
      </c>
      <c r="H26" s="9">
        <f t="shared" si="2"/>
        <v>1</v>
      </c>
      <c r="I26" s="9">
        <f t="shared" si="2"/>
        <v>0</v>
      </c>
      <c r="J26" s="9">
        <f t="shared" si="2"/>
        <v>0</v>
      </c>
      <c r="K26" s="9">
        <f t="shared" si="2"/>
        <v>171</v>
      </c>
    </row>
    <row r="27" spans="1:11" s="1" customFormat="1" ht="7.5" customHeight="1" x14ac:dyDescent="0.25"/>
    <row r="28" spans="1:11" ht="12.75" customHeight="1" x14ac:dyDescent="0.25">
      <c r="A28" s="25"/>
      <c r="B28" s="26" t="s">
        <v>99</v>
      </c>
      <c r="C28" s="26"/>
      <c r="D28" s="26"/>
      <c r="E28" s="26"/>
      <c r="F28" s="26"/>
      <c r="G28" s="26"/>
      <c r="H28" s="26"/>
      <c r="I28" s="26"/>
      <c r="J28" s="26"/>
      <c r="K28" s="26"/>
    </row>
    <row r="29" spans="1:11" s="1" customFormat="1" ht="12.75" customHeight="1" x14ac:dyDescent="0.25">
      <c r="A29" s="25"/>
      <c r="B29" s="2" t="s">
        <v>101</v>
      </c>
      <c r="C29" s="2" t="s">
        <v>102</v>
      </c>
      <c r="D29" s="2" t="s">
        <v>103</v>
      </c>
      <c r="E29" s="2" t="s">
        <v>104</v>
      </c>
      <c r="F29" s="2" t="s">
        <v>105</v>
      </c>
      <c r="G29" s="2" t="s">
        <v>106</v>
      </c>
      <c r="H29" s="2" t="s">
        <v>107</v>
      </c>
      <c r="I29" s="26" t="s">
        <v>0</v>
      </c>
      <c r="J29" s="26" t="s">
        <v>1</v>
      </c>
      <c r="K29" s="27" t="s">
        <v>2</v>
      </c>
    </row>
    <row r="30" spans="1:11" s="1" customFormat="1" x14ac:dyDescent="0.25">
      <c r="A30" s="28">
        <v>43214</v>
      </c>
      <c r="B30" s="2" t="s">
        <v>3</v>
      </c>
      <c r="C30" s="2" t="s">
        <v>4</v>
      </c>
      <c r="D30" s="2" t="s">
        <v>5</v>
      </c>
      <c r="E30" s="2" t="s">
        <v>6</v>
      </c>
      <c r="F30" s="2" t="s">
        <v>7</v>
      </c>
      <c r="G30" s="2" t="s">
        <v>8</v>
      </c>
      <c r="H30" s="2" t="s">
        <v>108</v>
      </c>
      <c r="I30" s="26"/>
      <c r="J30" s="26"/>
      <c r="K30" s="27"/>
    </row>
    <row r="31" spans="1:11" s="3" customFormat="1" ht="25.5" x14ac:dyDescent="0.2">
      <c r="A31" s="29"/>
      <c r="B31" s="16" t="s">
        <v>109</v>
      </c>
      <c r="C31" s="16" t="s">
        <v>100</v>
      </c>
      <c r="D31" s="16" t="s">
        <v>100</v>
      </c>
      <c r="E31" s="16" t="s">
        <v>109</v>
      </c>
      <c r="F31" s="16" t="s">
        <v>100</v>
      </c>
      <c r="G31" s="16" t="s">
        <v>109</v>
      </c>
      <c r="H31" s="16" t="s">
        <v>100</v>
      </c>
      <c r="I31" s="26"/>
      <c r="J31" s="26"/>
      <c r="K31" s="27"/>
    </row>
    <row r="32" spans="1:11" s="3" customFormat="1" ht="12.75" customHeight="1" x14ac:dyDescent="0.25">
      <c r="A32" s="5" t="s">
        <v>24</v>
      </c>
      <c r="B32" s="6">
        <v>93</v>
      </c>
      <c r="C32" s="6">
        <v>84</v>
      </c>
      <c r="D32" s="6">
        <v>35</v>
      </c>
      <c r="E32" s="6">
        <v>11</v>
      </c>
      <c r="F32" s="6">
        <v>8</v>
      </c>
      <c r="G32" s="6">
        <v>8</v>
      </c>
      <c r="H32" s="6">
        <v>2</v>
      </c>
      <c r="I32" s="6">
        <v>1</v>
      </c>
      <c r="J32" s="6"/>
      <c r="K32" s="5">
        <f t="shared" ref="K32:K41" si="3">SUM(B32:J32)</f>
        <v>242</v>
      </c>
    </row>
    <row r="33" spans="1:11" s="1" customFormat="1" ht="12.75" customHeight="1" x14ac:dyDescent="0.25">
      <c r="A33" s="5" t="s">
        <v>25</v>
      </c>
      <c r="B33" s="6">
        <v>58</v>
      </c>
      <c r="C33" s="6">
        <v>36</v>
      </c>
      <c r="D33" s="6">
        <v>9</v>
      </c>
      <c r="E33" s="6">
        <v>4</v>
      </c>
      <c r="F33" s="6">
        <v>5</v>
      </c>
      <c r="G33" s="6">
        <v>7</v>
      </c>
      <c r="H33" s="6">
        <v>0</v>
      </c>
      <c r="I33" s="6">
        <v>0</v>
      </c>
      <c r="J33" s="6"/>
      <c r="K33" s="5">
        <f t="shared" si="3"/>
        <v>119</v>
      </c>
    </row>
    <row r="34" spans="1:11" s="1" customFormat="1" ht="12.75" customHeight="1" x14ac:dyDescent="0.25">
      <c r="A34" s="5" t="s">
        <v>26</v>
      </c>
      <c r="B34" s="6">
        <v>74</v>
      </c>
      <c r="C34" s="6">
        <v>47</v>
      </c>
      <c r="D34" s="6">
        <v>16</v>
      </c>
      <c r="E34" s="6">
        <v>4</v>
      </c>
      <c r="F34" s="6">
        <v>4</v>
      </c>
      <c r="G34" s="6">
        <v>5</v>
      </c>
      <c r="H34" s="6">
        <v>1</v>
      </c>
      <c r="I34" s="6">
        <v>0</v>
      </c>
      <c r="J34" s="6"/>
      <c r="K34" s="5">
        <f t="shared" si="3"/>
        <v>151</v>
      </c>
    </row>
    <row r="35" spans="1:11" s="1" customFormat="1" ht="12.75" customHeight="1" x14ac:dyDescent="0.25">
      <c r="A35" s="5" t="s">
        <v>27</v>
      </c>
      <c r="B35" s="6">
        <v>57</v>
      </c>
      <c r="C35" s="6">
        <v>71</v>
      </c>
      <c r="D35" s="6">
        <v>34</v>
      </c>
      <c r="E35" s="6">
        <v>4</v>
      </c>
      <c r="F35" s="6">
        <v>10</v>
      </c>
      <c r="G35" s="6">
        <v>4</v>
      </c>
      <c r="H35" s="6">
        <v>3</v>
      </c>
      <c r="I35" s="6">
        <v>0</v>
      </c>
      <c r="J35" s="6">
        <v>1</v>
      </c>
      <c r="K35" s="5">
        <f t="shared" si="3"/>
        <v>184</v>
      </c>
    </row>
    <row r="36" spans="1:11" s="1" customFormat="1" ht="12.75" customHeight="1" x14ac:dyDescent="0.25">
      <c r="A36" s="5" t="s">
        <v>28</v>
      </c>
      <c r="B36" s="6">
        <v>113</v>
      </c>
      <c r="C36" s="6">
        <v>46</v>
      </c>
      <c r="D36" s="6">
        <v>20</v>
      </c>
      <c r="E36" s="6">
        <v>12</v>
      </c>
      <c r="F36" s="6">
        <v>2</v>
      </c>
      <c r="G36" s="6">
        <v>4</v>
      </c>
      <c r="H36" s="6">
        <v>0</v>
      </c>
      <c r="I36" s="6">
        <v>1</v>
      </c>
      <c r="J36" s="6"/>
      <c r="K36" s="5">
        <f t="shared" si="3"/>
        <v>198</v>
      </c>
    </row>
    <row r="37" spans="1:11" s="1" customFormat="1" ht="12.75" customHeight="1" x14ac:dyDescent="0.25">
      <c r="A37" s="5" t="s">
        <v>29</v>
      </c>
      <c r="B37" s="6">
        <v>58</v>
      </c>
      <c r="C37" s="6">
        <v>28</v>
      </c>
      <c r="D37" s="6">
        <v>11</v>
      </c>
      <c r="E37" s="6">
        <v>4</v>
      </c>
      <c r="F37" s="6">
        <v>2</v>
      </c>
      <c r="G37" s="6">
        <v>1</v>
      </c>
      <c r="H37" s="6">
        <v>0</v>
      </c>
      <c r="I37" s="6">
        <v>0</v>
      </c>
      <c r="J37" s="6"/>
      <c r="K37" s="5">
        <f t="shared" si="3"/>
        <v>104</v>
      </c>
    </row>
    <row r="38" spans="1:11" s="1" customFormat="1" ht="12.75" customHeight="1" x14ac:dyDescent="0.25">
      <c r="A38" s="5" t="s">
        <v>30</v>
      </c>
      <c r="B38" s="6">
        <v>17</v>
      </c>
      <c r="C38" s="6">
        <v>15</v>
      </c>
      <c r="D38" s="6">
        <v>6</v>
      </c>
      <c r="E38" s="6">
        <v>2</v>
      </c>
      <c r="F38" s="6">
        <v>2</v>
      </c>
      <c r="G38" s="6">
        <v>1</v>
      </c>
      <c r="H38" s="6">
        <v>0</v>
      </c>
      <c r="I38" s="6">
        <v>0</v>
      </c>
      <c r="J38" s="6"/>
      <c r="K38" s="5">
        <f t="shared" si="3"/>
        <v>43</v>
      </c>
    </row>
    <row r="39" spans="1:11" s="1" customFormat="1" ht="12.75" customHeight="1" x14ac:dyDescent="0.25">
      <c r="A39" s="5" t="s">
        <v>31</v>
      </c>
      <c r="B39" s="6">
        <v>62</v>
      </c>
      <c r="C39" s="6">
        <v>73</v>
      </c>
      <c r="D39" s="6">
        <v>16</v>
      </c>
      <c r="E39" s="6">
        <v>4</v>
      </c>
      <c r="F39" s="6">
        <v>4</v>
      </c>
      <c r="G39" s="6">
        <v>4</v>
      </c>
      <c r="H39" s="6">
        <v>1</v>
      </c>
      <c r="I39" s="6">
        <v>1</v>
      </c>
      <c r="J39" s="6"/>
      <c r="K39" s="5">
        <f t="shared" si="3"/>
        <v>165</v>
      </c>
    </row>
    <row r="40" spans="1:11" s="1" customFormat="1" ht="12.75" customHeight="1" x14ac:dyDescent="0.25">
      <c r="A40" s="5" t="s">
        <v>32</v>
      </c>
      <c r="B40" s="6">
        <v>64</v>
      </c>
      <c r="C40" s="6">
        <v>100</v>
      </c>
      <c r="D40" s="6">
        <v>38</v>
      </c>
      <c r="E40" s="6">
        <v>5</v>
      </c>
      <c r="F40" s="6">
        <v>5</v>
      </c>
      <c r="G40" s="6">
        <v>3</v>
      </c>
      <c r="H40" s="6">
        <v>1</v>
      </c>
      <c r="I40" s="6">
        <v>0</v>
      </c>
      <c r="J40" s="6"/>
      <c r="K40" s="5">
        <f t="shared" si="3"/>
        <v>216</v>
      </c>
    </row>
    <row r="41" spans="1:11" s="1" customFormat="1" ht="12.75" customHeight="1" x14ac:dyDescent="0.25">
      <c r="A41" s="5" t="s">
        <v>33</v>
      </c>
      <c r="B41" s="6">
        <v>73</v>
      </c>
      <c r="C41" s="6">
        <v>36</v>
      </c>
      <c r="D41" s="6">
        <v>12</v>
      </c>
      <c r="E41" s="6">
        <v>4</v>
      </c>
      <c r="F41" s="6">
        <v>10</v>
      </c>
      <c r="G41" s="6">
        <v>4</v>
      </c>
      <c r="H41" s="6">
        <v>1</v>
      </c>
      <c r="I41" s="6">
        <v>0</v>
      </c>
      <c r="J41" s="6"/>
      <c r="K41" s="5">
        <f t="shared" si="3"/>
        <v>140</v>
      </c>
    </row>
    <row r="42" spans="1:11" s="1" customFormat="1" ht="15.75" customHeight="1" x14ac:dyDescent="0.25">
      <c r="A42" s="8" t="s">
        <v>2</v>
      </c>
      <c r="B42" s="9">
        <f t="shared" ref="B42:K42" si="4">SUM(B32:B41)</f>
        <v>669</v>
      </c>
      <c r="C42" s="9">
        <f t="shared" si="4"/>
        <v>536</v>
      </c>
      <c r="D42" s="9">
        <f t="shared" si="4"/>
        <v>197</v>
      </c>
      <c r="E42" s="9">
        <f t="shared" si="4"/>
        <v>54</v>
      </c>
      <c r="F42" s="9">
        <f t="shared" si="4"/>
        <v>52</v>
      </c>
      <c r="G42" s="9">
        <f t="shared" si="4"/>
        <v>41</v>
      </c>
      <c r="H42" s="9">
        <f t="shared" si="4"/>
        <v>9</v>
      </c>
      <c r="I42" s="9">
        <f t="shared" si="4"/>
        <v>3</v>
      </c>
      <c r="J42" s="9">
        <f t="shared" si="4"/>
        <v>1</v>
      </c>
      <c r="K42" s="9">
        <f t="shared" si="4"/>
        <v>1562</v>
      </c>
    </row>
    <row r="43" spans="1:11" ht="8.25" customHeight="1" x14ac:dyDescent="0.25"/>
    <row r="44" spans="1:11" ht="12.75" customHeight="1" x14ac:dyDescent="0.25">
      <c r="A44" s="25"/>
      <c r="B44" s="26" t="s">
        <v>99</v>
      </c>
      <c r="C44" s="26"/>
      <c r="D44" s="26"/>
      <c r="E44" s="26"/>
      <c r="F44" s="26"/>
      <c r="G44" s="26"/>
      <c r="H44" s="26"/>
      <c r="I44" s="26"/>
      <c r="J44" s="26"/>
      <c r="K44" s="26"/>
    </row>
    <row r="45" spans="1:11" s="1" customFormat="1" ht="12.75" customHeight="1" x14ac:dyDescent="0.25">
      <c r="A45" s="25"/>
      <c r="B45" s="2" t="s">
        <v>101</v>
      </c>
      <c r="C45" s="2" t="s">
        <v>102</v>
      </c>
      <c r="D45" s="2" t="s">
        <v>103</v>
      </c>
      <c r="E45" s="2" t="s">
        <v>104</v>
      </c>
      <c r="F45" s="2" t="s">
        <v>105</v>
      </c>
      <c r="G45" s="2" t="s">
        <v>106</v>
      </c>
      <c r="H45" s="2" t="s">
        <v>107</v>
      </c>
      <c r="I45" s="26" t="s">
        <v>0</v>
      </c>
      <c r="J45" s="26" t="s">
        <v>1</v>
      </c>
      <c r="K45" s="27" t="s">
        <v>2</v>
      </c>
    </row>
    <row r="46" spans="1:11" s="1" customFormat="1" x14ac:dyDescent="0.25">
      <c r="A46" s="28">
        <v>43214</v>
      </c>
      <c r="B46" s="2" t="s">
        <v>3</v>
      </c>
      <c r="C46" s="2" t="s">
        <v>4</v>
      </c>
      <c r="D46" s="2" t="s">
        <v>5</v>
      </c>
      <c r="E46" s="2" t="s">
        <v>6</v>
      </c>
      <c r="F46" s="2" t="s">
        <v>7</v>
      </c>
      <c r="G46" s="2" t="s">
        <v>8</v>
      </c>
      <c r="H46" s="2" t="s">
        <v>108</v>
      </c>
      <c r="I46" s="26"/>
      <c r="J46" s="26"/>
      <c r="K46" s="27"/>
    </row>
    <row r="47" spans="1:11" s="3" customFormat="1" ht="25.5" x14ac:dyDescent="0.2">
      <c r="A47" s="29"/>
      <c r="B47" s="16" t="s">
        <v>109</v>
      </c>
      <c r="C47" s="16" t="s">
        <v>100</v>
      </c>
      <c r="D47" s="16" t="s">
        <v>100</v>
      </c>
      <c r="E47" s="16" t="s">
        <v>109</v>
      </c>
      <c r="F47" s="16" t="s">
        <v>100</v>
      </c>
      <c r="G47" s="16" t="s">
        <v>109</v>
      </c>
      <c r="H47" s="16" t="s">
        <v>100</v>
      </c>
      <c r="I47" s="26"/>
      <c r="J47" s="26"/>
      <c r="K47" s="27"/>
    </row>
    <row r="48" spans="1:11" s="3" customFormat="1" ht="12.75" customHeight="1" x14ac:dyDescent="0.25">
      <c r="A48" s="5" t="s">
        <v>34</v>
      </c>
      <c r="B48" s="6">
        <v>140</v>
      </c>
      <c r="C48" s="6">
        <v>101</v>
      </c>
      <c r="D48" s="6">
        <v>27</v>
      </c>
      <c r="E48" s="6">
        <v>5</v>
      </c>
      <c r="F48" s="6">
        <v>8</v>
      </c>
      <c r="G48" s="6">
        <v>12</v>
      </c>
      <c r="H48" s="6">
        <v>1</v>
      </c>
      <c r="I48" s="6">
        <v>0</v>
      </c>
      <c r="J48" s="6"/>
      <c r="K48" s="5">
        <f t="shared" ref="K48:K59" si="5">SUM(B48:J48)</f>
        <v>294</v>
      </c>
    </row>
    <row r="49" spans="1:11" s="3" customFormat="1" ht="12.75" customHeight="1" x14ac:dyDescent="0.25">
      <c r="A49" s="5" t="s">
        <v>35</v>
      </c>
      <c r="B49" s="6">
        <v>102</v>
      </c>
      <c r="C49" s="6">
        <v>82</v>
      </c>
      <c r="D49" s="6">
        <v>25</v>
      </c>
      <c r="E49" s="6">
        <v>10</v>
      </c>
      <c r="F49" s="6">
        <v>10</v>
      </c>
      <c r="G49" s="6">
        <v>8</v>
      </c>
      <c r="H49" s="6">
        <v>2</v>
      </c>
      <c r="I49" s="6">
        <v>0</v>
      </c>
      <c r="J49" s="6"/>
      <c r="K49" s="5">
        <f t="shared" si="5"/>
        <v>239</v>
      </c>
    </row>
    <row r="50" spans="1:11" s="3" customFormat="1" ht="12.75" customHeight="1" x14ac:dyDescent="0.25">
      <c r="A50" s="5" t="s">
        <v>36</v>
      </c>
      <c r="B50" s="6">
        <v>46</v>
      </c>
      <c r="C50" s="6">
        <v>26</v>
      </c>
      <c r="D50" s="6">
        <v>9</v>
      </c>
      <c r="E50" s="6">
        <v>7</v>
      </c>
      <c r="F50" s="6">
        <v>3</v>
      </c>
      <c r="G50" s="6">
        <v>3</v>
      </c>
      <c r="H50" s="6">
        <v>1</v>
      </c>
      <c r="I50" s="6">
        <v>0</v>
      </c>
      <c r="J50" s="6"/>
      <c r="K50" s="5">
        <f t="shared" si="5"/>
        <v>95</v>
      </c>
    </row>
    <row r="51" spans="1:11" s="1" customFormat="1" ht="12.75" customHeight="1" x14ac:dyDescent="0.25">
      <c r="A51" s="5" t="s">
        <v>37</v>
      </c>
      <c r="B51" s="6">
        <v>44</v>
      </c>
      <c r="C51" s="6">
        <v>45</v>
      </c>
      <c r="D51" s="6">
        <v>5</v>
      </c>
      <c r="E51" s="6">
        <v>5</v>
      </c>
      <c r="F51" s="6">
        <v>6</v>
      </c>
      <c r="G51" s="6">
        <v>6</v>
      </c>
      <c r="H51" s="6">
        <v>1</v>
      </c>
      <c r="I51" s="6">
        <v>0</v>
      </c>
      <c r="J51" s="6"/>
      <c r="K51" s="5">
        <f t="shared" si="5"/>
        <v>112</v>
      </c>
    </row>
    <row r="52" spans="1:11" s="1" customFormat="1" ht="12.75" customHeight="1" x14ac:dyDescent="0.25">
      <c r="A52" s="5" t="s">
        <v>38</v>
      </c>
      <c r="B52" s="6">
        <v>22</v>
      </c>
      <c r="C52" s="6">
        <v>19</v>
      </c>
      <c r="D52" s="6">
        <v>8</v>
      </c>
      <c r="E52" s="6">
        <v>1</v>
      </c>
      <c r="F52" s="6">
        <v>2</v>
      </c>
      <c r="G52" s="6">
        <v>0</v>
      </c>
      <c r="H52" s="6">
        <v>0</v>
      </c>
      <c r="I52" s="6">
        <v>0</v>
      </c>
      <c r="J52" s="6"/>
      <c r="K52" s="5">
        <f t="shared" si="5"/>
        <v>52</v>
      </c>
    </row>
    <row r="53" spans="1:11" s="1" customFormat="1" ht="12.75" customHeight="1" x14ac:dyDescent="0.25">
      <c r="A53" s="5" t="s">
        <v>39</v>
      </c>
      <c r="B53" s="6">
        <v>106</v>
      </c>
      <c r="C53" s="6">
        <v>80</v>
      </c>
      <c r="D53" s="6">
        <v>22</v>
      </c>
      <c r="E53" s="6">
        <v>7</v>
      </c>
      <c r="F53" s="6">
        <v>15</v>
      </c>
      <c r="G53" s="6">
        <v>7</v>
      </c>
      <c r="H53" s="6">
        <v>3</v>
      </c>
      <c r="I53" s="6">
        <v>0</v>
      </c>
      <c r="J53" s="6"/>
      <c r="K53" s="5">
        <f t="shared" si="5"/>
        <v>240</v>
      </c>
    </row>
    <row r="54" spans="1:11" s="1" customFormat="1" ht="12.75" customHeight="1" x14ac:dyDescent="0.25">
      <c r="A54" s="5" t="s">
        <v>40</v>
      </c>
      <c r="B54" s="6">
        <v>108</v>
      </c>
      <c r="C54" s="6">
        <v>45</v>
      </c>
      <c r="D54" s="6">
        <v>14</v>
      </c>
      <c r="E54" s="6">
        <v>6</v>
      </c>
      <c r="F54" s="6">
        <v>4</v>
      </c>
      <c r="G54" s="6">
        <v>3</v>
      </c>
      <c r="H54" s="6">
        <v>1</v>
      </c>
      <c r="I54" s="6">
        <v>0</v>
      </c>
      <c r="J54" s="6"/>
      <c r="K54" s="5">
        <f t="shared" si="5"/>
        <v>181</v>
      </c>
    </row>
    <row r="55" spans="1:11" s="1" customFormat="1" ht="12.75" customHeight="1" x14ac:dyDescent="0.25">
      <c r="A55" s="5" t="s">
        <v>41</v>
      </c>
      <c r="B55" s="6">
        <v>159</v>
      </c>
      <c r="C55" s="6">
        <v>69</v>
      </c>
      <c r="D55" s="6">
        <v>23</v>
      </c>
      <c r="E55" s="6">
        <v>8</v>
      </c>
      <c r="F55" s="6">
        <v>15</v>
      </c>
      <c r="G55" s="6">
        <v>5</v>
      </c>
      <c r="H55" s="6">
        <v>1</v>
      </c>
      <c r="I55" s="6">
        <v>0</v>
      </c>
      <c r="J55" s="6"/>
      <c r="K55" s="5">
        <f t="shared" si="5"/>
        <v>280</v>
      </c>
    </row>
    <row r="56" spans="1:11" s="1" customFormat="1" ht="12.75" customHeight="1" x14ac:dyDescent="0.25">
      <c r="A56" s="5" t="s">
        <v>42</v>
      </c>
      <c r="B56" s="6">
        <v>41</v>
      </c>
      <c r="C56" s="6">
        <v>23</v>
      </c>
      <c r="D56" s="6">
        <v>12</v>
      </c>
      <c r="E56" s="6">
        <v>5</v>
      </c>
      <c r="F56" s="6">
        <v>3</v>
      </c>
      <c r="G56" s="6">
        <v>4</v>
      </c>
      <c r="H56" s="6">
        <v>0</v>
      </c>
      <c r="I56" s="6">
        <v>0</v>
      </c>
      <c r="J56" s="6"/>
      <c r="K56" s="5">
        <f t="shared" si="5"/>
        <v>88</v>
      </c>
    </row>
    <row r="57" spans="1:11" s="1" customFormat="1" ht="12.75" customHeight="1" x14ac:dyDescent="0.25">
      <c r="A57" s="5" t="s">
        <v>43</v>
      </c>
      <c r="B57" s="6">
        <v>92</v>
      </c>
      <c r="C57" s="6">
        <v>48</v>
      </c>
      <c r="D57" s="6">
        <v>17</v>
      </c>
      <c r="E57" s="6">
        <v>11</v>
      </c>
      <c r="F57" s="6">
        <v>9</v>
      </c>
      <c r="G57" s="6">
        <v>6</v>
      </c>
      <c r="H57" s="6">
        <v>2</v>
      </c>
      <c r="I57" s="6">
        <v>0</v>
      </c>
      <c r="J57" s="6"/>
      <c r="K57" s="5">
        <f t="shared" si="5"/>
        <v>185</v>
      </c>
    </row>
    <row r="58" spans="1:11" s="1" customFormat="1" ht="12.75" customHeight="1" x14ac:dyDescent="0.25">
      <c r="A58" s="5" t="s">
        <v>44</v>
      </c>
      <c r="B58" s="6">
        <v>76</v>
      </c>
      <c r="C58" s="6">
        <v>33</v>
      </c>
      <c r="D58" s="6">
        <v>11</v>
      </c>
      <c r="E58" s="6">
        <v>6</v>
      </c>
      <c r="F58" s="6">
        <v>3</v>
      </c>
      <c r="G58" s="6">
        <v>6</v>
      </c>
      <c r="H58" s="6">
        <v>2</v>
      </c>
      <c r="I58" s="6">
        <v>0</v>
      </c>
      <c r="J58" s="6"/>
      <c r="K58" s="5">
        <f t="shared" si="5"/>
        <v>137</v>
      </c>
    </row>
    <row r="59" spans="1:11" s="1" customFormat="1" ht="12.75" customHeight="1" x14ac:dyDescent="0.25">
      <c r="A59" s="5" t="s">
        <v>45</v>
      </c>
      <c r="B59" s="6">
        <v>27</v>
      </c>
      <c r="C59" s="6">
        <v>28</v>
      </c>
      <c r="D59" s="6">
        <v>9</v>
      </c>
      <c r="E59" s="6">
        <v>7</v>
      </c>
      <c r="F59" s="6">
        <v>1</v>
      </c>
      <c r="G59" s="6">
        <v>1</v>
      </c>
      <c r="H59" s="6">
        <v>0</v>
      </c>
      <c r="I59" s="6">
        <v>0</v>
      </c>
      <c r="J59" s="6"/>
      <c r="K59" s="5">
        <f t="shared" si="5"/>
        <v>73</v>
      </c>
    </row>
    <row r="60" spans="1:11" s="1" customFormat="1" ht="15.75" customHeight="1" x14ac:dyDescent="0.25">
      <c r="A60" s="8" t="s">
        <v>2</v>
      </c>
      <c r="B60" s="9">
        <f t="shared" ref="B60:K60" si="6">SUM(B48:B59)</f>
        <v>963</v>
      </c>
      <c r="C60" s="9">
        <f t="shared" si="6"/>
        <v>599</v>
      </c>
      <c r="D60" s="9">
        <f t="shared" si="6"/>
        <v>182</v>
      </c>
      <c r="E60" s="9">
        <f t="shared" si="6"/>
        <v>78</v>
      </c>
      <c r="F60" s="9">
        <f t="shared" si="6"/>
        <v>79</v>
      </c>
      <c r="G60" s="9">
        <f t="shared" si="6"/>
        <v>61</v>
      </c>
      <c r="H60" s="9">
        <f t="shared" si="6"/>
        <v>14</v>
      </c>
      <c r="I60" s="9">
        <f t="shared" si="6"/>
        <v>0</v>
      </c>
      <c r="J60" s="9">
        <f t="shared" si="6"/>
        <v>0</v>
      </c>
      <c r="K60" s="9">
        <f t="shared" si="6"/>
        <v>1976</v>
      </c>
    </row>
    <row r="61" spans="1:11" ht="5.25" customHeight="1" x14ac:dyDescent="0.25"/>
    <row r="62" spans="1:11" ht="12.75" customHeight="1" x14ac:dyDescent="0.25">
      <c r="A62" s="25"/>
      <c r="B62" s="26" t="s">
        <v>99</v>
      </c>
      <c r="C62" s="26"/>
      <c r="D62" s="26"/>
      <c r="E62" s="26"/>
      <c r="F62" s="26"/>
      <c r="G62" s="26"/>
      <c r="H62" s="26"/>
      <c r="I62" s="26"/>
      <c r="J62" s="26"/>
      <c r="K62" s="26"/>
    </row>
    <row r="63" spans="1:11" s="1" customFormat="1" ht="12.75" customHeight="1" x14ac:dyDescent="0.25">
      <c r="A63" s="25"/>
      <c r="B63" s="2" t="s">
        <v>101</v>
      </c>
      <c r="C63" s="2" t="s">
        <v>102</v>
      </c>
      <c r="D63" s="2" t="s">
        <v>103</v>
      </c>
      <c r="E63" s="2" t="s">
        <v>104</v>
      </c>
      <c r="F63" s="2" t="s">
        <v>105</v>
      </c>
      <c r="G63" s="2" t="s">
        <v>106</v>
      </c>
      <c r="H63" s="2" t="s">
        <v>107</v>
      </c>
      <c r="I63" s="26" t="s">
        <v>0</v>
      </c>
      <c r="J63" s="26" t="s">
        <v>1</v>
      </c>
      <c r="K63" s="27" t="s">
        <v>2</v>
      </c>
    </row>
    <row r="64" spans="1:11" s="1" customFormat="1" x14ac:dyDescent="0.25">
      <c r="A64" s="28">
        <v>43214</v>
      </c>
      <c r="B64" s="2" t="s">
        <v>3</v>
      </c>
      <c r="C64" s="2" t="s">
        <v>4</v>
      </c>
      <c r="D64" s="2" t="s">
        <v>5</v>
      </c>
      <c r="E64" s="2" t="s">
        <v>6</v>
      </c>
      <c r="F64" s="2" t="s">
        <v>7</v>
      </c>
      <c r="G64" s="2" t="s">
        <v>8</v>
      </c>
      <c r="H64" s="2" t="s">
        <v>108</v>
      </c>
      <c r="I64" s="26"/>
      <c r="J64" s="26"/>
      <c r="K64" s="27"/>
    </row>
    <row r="65" spans="1:11" s="3" customFormat="1" ht="25.5" x14ac:dyDescent="0.2">
      <c r="A65" s="29"/>
      <c r="B65" s="16" t="s">
        <v>109</v>
      </c>
      <c r="C65" s="16" t="s">
        <v>100</v>
      </c>
      <c r="D65" s="16" t="s">
        <v>100</v>
      </c>
      <c r="E65" s="16" t="s">
        <v>109</v>
      </c>
      <c r="F65" s="16" t="s">
        <v>100</v>
      </c>
      <c r="G65" s="16" t="s">
        <v>109</v>
      </c>
      <c r="H65" s="16" t="s">
        <v>100</v>
      </c>
      <c r="I65" s="26"/>
      <c r="J65" s="26"/>
      <c r="K65" s="27"/>
    </row>
    <row r="66" spans="1:11" s="1" customFormat="1" ht="12.75" customHeight="1" x14ac:dyDescent="0.25">
      <c r="A66" s="5" t="s">
        <v>46</v>
      </c>
      <c r="B66" s="6">
        <v>61</v>
      </c>
      <c r="C66" s="6">
        <v>66</v>
      </c>
      <c r="D66" s="6">
        <v>20</v>
      </c>
      <c r="E66" s="6">
        <v>9</v>
      </c>
      <c r="F66" s="6">
        <v>11</v>
      </c>
      <c r="G66" s="6">
        <v>2</v>
      </c>
      <c r="H66" s="6">
        <v>0</v>
      </c>
      <c r="I66" s="6">
        <v>0</v>
      </c>
      <c r="J66" s="6"/>
      <c r="K66" s="5">
        <f>SUM(B66:J66)</f>
        <v>169</v>
      </c>
    </row>
    <row r="67" spans="1:11" s="1" customFormat="1" ht="12.75" customHeight="1" x14ac:dyDescent="0.25">
      <c r="A67" s="5" t="s">
        <v>47</v>
      </c>
      <c r="B67" s="6">
        <v>38</v>
      </c>
      <c r="C67" s="6">
        <v>77</v>
      </c>
      <c r="D67" s="6">
        <v>20</v>
      </c>
      <c r="E67" s="6">
        <v>6</v>
      </c>
      <c r="F67" s="6">
        <v>7</v>
      </c>
      <c r="G67" s="6">
        <v>1</v>
      </c>
      <c r="H67" s="6">
        <v>1</v>
      </c>
      <c r="I67" s="6">
        <v>0</v>
      </c>
      <c r="J67" s="6"/>
      <c r="K67" s="5">
        <f>SUM(B67:J67)</f>
        <v>150</v>
      </c>
    </row>
    <row r="68" spans="1:11" s="1" customFormat="1" ht="15.75" customHeight="1" x14ac:dyDescent="0.25">
      <c r="A68" s="8" t="s">
        <v>2</v>
      </c>
      <c r="B68" s="9">
        <f>B66+B67</f>
        <v>99</v>
      </c>
      <c r="C68" s="9">
        <f t="shared" ref="C68:H68" si="7">C66+C67</f>
        <v>143</v>
      </c>
      <c r="D68" s="9">
        <f t="shared" si="7"/>
        <v>40</v>
      </c>
      <c r="E68" s="9">
        <f t="shared" si="7"/>
        <v>15</v>
      </c>
      <c r="F68" s="9">
        <f t="shared" si="7"/>
        <v>18</v>
      </c>
      <c r="G68" s="9">
        <f t="shared" si="7"/>
        <v>3</v>
      </c>
      <c r="H68" s="9">
        <f t="shared" si="7"/>
        <v>1</v>
      </c>
      <c r="I68" s="9">
        <f t="shared" ref="I68:J68" si="8">SUM(I56:I67)</f>
        <v>0</v>
      </c>
      <c r="J68" s="9">
        <f t="shared" si="8"/>
        <v>0</v>
      </c>
      <c r="K68" s="9">
        <f t="shared" ref="K68" si="9">K66+K67</f>
        <v>319</v>
      </c>
    </row>
    <row r="69" spans="1:11" ht="6.75" customHeight="1" x14ac:dyDescent="0.25"/>
    <row r="70" spans="1:11" ht="12.75" customHeight="1" x14ac:dyDescent="0.25">
      <c r="A70" s="25"/>
      <c r="B70" s="26" t="s">
        <v>99</v>
      </c>
      <c r="C70" s="26"/>
      <c r="D70" s="26"/>
      <c r="E70" s="26"/>
      <c r="F70" s="26"/>
      <c r="G70" s="26"/>
      <c r="H70" s="26"/>
      <c r="I70" s="26"/>
      <c r="J70" s="26"/>
      <c r="K70" s="26"/>
    </row>
    <row r="71" spans="1:11" s="1" customFormat="1" ht="12.75" customHeight="1" x14ac:dyDescent="0.25">
      <c r="A71" s="25"/>
      <c r="B71" s="2" t="s">
        <v>101</v>
      </c>
      <c r="C71" s="2" t="s">
        <v>102</v>
      </c>
      <c r="D71" s="2" t="s">
        <v>103</v>
      </c>
      <c r="E71" s="2" t="s">
        <v>104</v>
      </c>
      <c r="F71" s="2" t="s">
        <v>105</v>
      </c>
      <c r="G71" s="2" t="s">
        <v>106</v>
      </c>
      <c r="H71" s="2" t="s">
        <v>107</v>
      </c>
      <c r="I71" s="26" t="s">
        <v>0</v>
      </c>
      <c r="J71" s="26" t="s">
        <v>1</v>
      </c>
      <c r="K71" s="27" t="s">
        <v>2</v>
      </c>
    </row>
    <row r="72" spans="1:11" s="1" customFormat="1" x14ac:dyDescent="0.25">
      <c r="A72" s="28">
        <v>43214</v>
      </c>
      <c r="B72" s="2" t="s">
        <v>3</v>
      </c>
      <c r="C72" s="2" t="s">
        <v>4</v>
      </c>
      <c r="D72" s="2" t="s">
        <v>5</v>
      </c>
      <c r="E72" s="2" t="s">
        <v>6</v>
      </c>
      <c r="F72" s="2" t="s">
        <v>7</v>
      </c>
      <c r="G72" s="2" t="s">
        <v>8</v>
      </c>
      <c r="H72" s="2" t="s">
        <v>108</v>
      </c>
      <c r="I72" s="26"/>
      <c r="J72" s="26"/>
      <c r="K72" s="27"/>
    </row>
    <row r="73" spans="1:11" s="3" customFormat="1" ht="25.5" x14ac:dyDescent="0.2">
      <c r="A73" s="29"/>
      <c r="B73" s="16" t="s">
        <v>109</v>
      </c>
      <c r="C73" s="16" t="s">
        <v>100</v>
      </c>
      <c r="D73" s="16" t="s">
        <v>100</v>
      </c>
      <c r="E73" s="16" t="s">
        <v>109</v>
      </c>
      <c r="F73" s="16" t="s">
        <v>100</v>
      </c>
      <c r="G73" s="16" t="s">
        <v>109</v>
      </c>
      <c r="H73" s="16" t="s">
        <v>100</v>
      </c>
      <c r="I73" s="26"/>
      <c r="J73" s="26"/>
      <c r="K73" s="27"/>
    </row>
    <row r="74" spans="1:11" s="3" customFormat="1" ht="12.75" customHeight="1" x14ac:dyDescent="0.25">
      <c r="A74" s="5" t="s">
        <v>48</v>
      </c>
      <c r="B74" s="6">
        <v>36</v>
      </c>
      <c r="C74" s="6">
        <v>25</v>
      </c>
      <c r="D74" s="6">
        <v>6</v>
      </c>
      <c r="E74" s="6">
        <v>7</v>
      </c>
      <c r="F74" s="6">
        <v>8</v>
      </c>
      <c r="G74" s="6">
        <v>1</v>
      </c>
      <c r="H74" s="6">
        <v>0</v>
      </c>
      <c r="I74" s="6">
        <v>0</v>
      </c>
      <c r="J74" s="6"/>
      <c r="K74" s="5">
        <f t="shared" ref="K74:K80" si="10">SUM(B74:J74)</f>
        <v>83</v>
      </c>
    </row>
    <row r="75" spans="1:11" s="1" customFormat="1" ht="12.75" customHeight="1" x14ac:dyDescent="0.25">
      <c r="A75" s="5" t="s">
        <v>49</v>
      </c>
      <c r="B75" s="6">
        <v>42</v>
      </c>
      <c r="C75" s="6">
        <v>77</v>
      </c>
      <c r="D75" s="6">
        <v>18</v>
      </c>
      <c r="E75" s="6">
        <v>3</v>
      </c>
      <c r="F75" s="6">
        <v>5</v>
      </c>
      <c r="G75" s="6">
        <v>0</v>
      </c>
      <c r="H75" s="6">
        <v>0</v>
      </c>
      <c r="I75" s="6">
        <v>0</v>
      </c>
      <c r="J75" s="6"/>
      <c r="K75" s="5">
        <f t="shared" si="10"/>
        <v>145</v>
      </c>
    </row>
    <row r="76" spans="1:11" s="1" customFormat="1" ht="12.75" customHeight="1" x14ac:dyDescent="0.25">
      <c r="A76" s="5" t="s">
        <v>50</v>
      </c>
      <c r="B76" s="6">
        <v>12</v>
      </c>
      <c r="C76" s="6">
        <v>27</v>
      </c>
      <c r="D76" s="6">
        <v>9</v>
      </c>
      <c r="E76" s="6">
        <v>3</v>
      </c>
      <c r="F76" s="6">
        <v>5</v>
      </c>
      <c r="G76" s="6">
        <v>1</v>
      </c>
      <c r="H76" s="6">
        <v>0</v>
      </c>
      <c r="I76" s="6">
        <v>0</v>
      </c>
      <c r="J76" s="6"/>
      <c r="K76" s="5">
        <f t="shared" si="10"/>
        <v>57</v>
      </c>
    </row>
    <row r="77" spans="1:11" s="1" customFormat="1" ht="12.75" customHeight="1" x14ac:dyDescent="0.25">
      <c r="A77" s="5" t="s">
        <v>51</v>
      </c>
      <c r="B77" s="6">
        <v>19</v>
      </c>
      <c r="C77" s="6">
        <v>30</v>
      </c>
      <c r="D77" s="6">
        <v>1</v>
      </c>
      <c r="E77" s="6">
        <v>3</v>
      </c>
      <c r="F77" s="6">
        <v>4</v>
      </c>
      <c r="G77" s="6">
        <v>1</v>
      </c>
      <c r="H77" s="6">
        <v>0</v>
      </c>
      <c r="I77" s="6">
        <v>0</v>
      </c>
      <c r="J77" s="6"/>
      <c r="K77" s="5">
        <f t="shared" si="10"/>
        <v>58</v>
      </c>
    </row>
    <row r="78" spans="1:11" s="1" customFormat="1" ht="12.75" customHeight="1" x14ac:dyDescent="0.25">
      <c r="A78" s="5" t="s">
        <v>52</v>
      </c>
      <c r="B78" s="6">
        <v>18</v>
      </c>
      <c r="C78" s="6">
        <v>13</v>
      </c>
      <c r="D78" s="6">
        <v>6</v>
      </c>
      <c r="E78" s="6">
        <v>3</v>
      </c>
      <c r="F78" s="6">
        <v>7</v>
      </c>
      <c r="G78" s="6">
        <v>0</v>
      </c>
      <c r="H78" s="6">
        <v>0</v>
      </c>
      <c r="I78" s="6">
        <v>0</v>
      </c>
      <c r="J78" s="6">
        <v>1</v>
      </c>
      <c r="K78" s="5">
        <f t="shared" si="10"/>
        <v>48</v>
      </c>
    </row>
    <row r="79" spans="1:11" s="1" customFormat="1" ht="12.75" customHeight="1" x14ac:dyDescent="0.25">
      <c r="A79" s="5" t="s">
        <v>53</v>
      </c>
      <c r="B79" s="6">
        <v>14</v>
      </c>
      <c r="C79" s="6">
        <v>35</v>
      </c>
      <c r="D79" s="6">
        <v>7</v>
      </c>
      <c r="E79" s="6">
        <v>1</v>
      </c>
      <c r="F79" s="6">
        <v>10</v>
      </c>
      <c r="G79" s="6">
        <v>0</v>
      </c>
      <c r="H79" s="6">
        <v>0</v>
      </c>
      <c r="I79" s="6">
        <v>0</v>
      </c>
      <c r="J79" s="6"/>
      <c r="K79" s="5">
        <f t="shared" si="10"/>
        <v>67</v>
      </c>
    </row>
    <row r="80" spans="1:11" s="1" customFormat="1" ht="12.75" customHeight="1" x14ac:dyDescent="0.25">
      <c r="A80" s="5" t="s">
        <v>54</v>
      </c>
      <c r="B80" s="6">
        <v>39</v>
      </c>
      <c r="C80" s="6">
        <v>19</v>
      </c>
      <c r="D80" s="6">
        <v>12</v>
      </c>
      <c r="E80" s="6">
        <v>2</v>
      </c>
      <c r="F80" s="6">
        <v>6</v>
      </c>
      <c r="G80" s="6">
        <v>1</v>
      </c>
      <c r="H80" s="6">
        <v>0</v>
      </c>
      <c r="I80" s="6">
        <v>0</v>
      </c>
      <c r="J80" s="6"/>
      <c r="K80" s="5">
        <f t="shared" si="10"/>
        <v>79</v>
      </c>
    </row>
    <row r="81" spans="1:11" s="1" customFormat="1" ht="15.75" customHeight="1" x14ac:dyDescent="0.25">
      <c r="A81" s="8" t="s">
        <v>2</v>
      </c>
      <c r="B81" s="9">
        <f t="shared" ref="B81:K81" si="11">SUM(B74:B80)</f>
        <v>180</v>
      </c>
      <c r="C81" s="9">
        <f t="shared" si="11"/>
        <v>226</v>
      </c>
      <c r="D81" s="9">
        <f t="shared" si="11"/>
        <v>59</v>
      </c>
      <c r="E81" s="9">
        <f t="shared" si="11"/>
        <v>22</v>
      </c>
      <c r="F81" s="9">
        <f t="shared" si="11"/>
        <v>45</v>
      </c>
      <c r="G81" s="9">
        <f t="shared" si="11"/>
        <v>4</v>
      </c>
      <c r="H81" s="9">
        <f t="shared" si="11"/>
        <v>0</v>
      </c>
      <c r="I81" s="9">
        <f t="shared" si="11"/>
        <v>0</v>
      </c>
      <c r="J81" s="9">
        <f t="shared" si="11"/>
        <v>1</v>
      </c>
      <c r="K81" s="9">
        <f t="shared" si="11"/>
        <v>537</v>
      </c>
    </row>
    <row r="82" spans="1:11" ht="6.75" customHeight="1" x14ac:dyDescent="0.25"/>
    <row r="83" spans="1:11" ht="12.75" customHeight="1" x14ac:dyDescent="0.25">
      <c r="A83" s="25"/>
      <c r="B83" s="26" t="s">
        <v>99</v>
      </c>
      <c r="C83" s="26"/>
      <c r="D83" s="26"/>
      <c r="E83" s="26"/>
      <c r="F83" s="26"/>
      <c r="G83" s="26"/>
      <c r="H83" s="26"/>
      <c r="I83" s="26"/>
      <c r="J83" s="26"/>
      <c r="K83" s="26"/>
    </row>
    <row r="84" spans="1:11" s="1" customFormat="1" ht="12.75" customHeight="1" x14ac:dyDescent="0.25">
      <c r="A84" s="25"/>
      <c r="B84" s="2" t="s">
        <v>101</v>
      </c>
      <c r="C84" s="2" t="s">
        <v>102</v>
      </c>
      <c r="D84" s="2" t="s">
        <v>103</v>
      </c>
      <c r="E84" s="2" t="s">
        <v>104</v>
      </c>
      <c r="F84" s="2" t="s">
        <v>105</v>
      </c>
      <c r="G84" s="2" t="s">
        <v>106</v>
      </c>
      <c r="H84" s="2" t="s">
        <v>107</v>
      </c>
      <c r="I84" s="26" t="s">
        <v>0</v>
      </c>
      <c r="J84" s="26" t="s">
        <v>1</v>
      </c>
      <c r="K84" s="27" t="s">
        <v>2</v>
      </c>
    </row>
    <row r="85" spans="1:11" s="1" customFormat="1" x14ac:dyDescent="0.25">
      <c r="A85" s="28">
        <v>43214</v>
      </c>
      <c r="B85" s="2" t="s">
        <v>3</v>
      </c>
      <c r="C85" s="2" t="s">
        <v>4</v>
      </c>
      <c r="D85" s="2" t="s">
        <v>5</v>
      </c>
      <c r="E85" s="2" t="s">
        <v>6</v>
      </c>
      <c r="F85" s="2" t="s">
        <v>7</v>
      </c>
      <c r="G85" s="2" t="s">
        <v>8</v>
      </c>
      <c r="H85" s="2" t="s">
        <v>108</v>
      </c>
      <c r="I85" s="26"/>
      <c r="J85" s="26"/>
      <c r="K85" s="27"/>
    </row>
    <row r="86" spans="1:11" s="3" customFormat="1" ht="25.5" x14ac:dyDescent="0.2">
      <c r="A86" s="29"/>
      <c r="B86" s="16" t="s">
        <v>109</v>
      </c>
      <c r="C86" s="16" t="s">
        <v>100</v>
      </c>
      <c r="D86" s="16" t="s">
        <v>100</v>
      </c>
      <c r="E86" s="16" t="s">
        <v>109</v>
      </c>
      <c r="F86" s="16" t="s">
        <v>100</v>
      </c>
      <c r="G86" s="16" t="s">
        <v>109</v>
      </c>
      <c r="H86" s="16" t="s">
        <v>100</v>
      </c>
      <c r="I86" s="26"/>
      <c r="J86" s="26"/>
      <c r="K86" s="27"/>
    </row>
    <row r="87" spans="1:11" s="3" customFormat="1" ht="12.75" customHeight="1" x14ac:dyDescent="0.25">
      <c r="A87" s="5" t="s">
        <v>55</v>
      </c>
      <c r="B87" s="6">
        <v>51</v>
      </c>
      <c r="C87" s="6">
        <v>57</v>
      </c>
      <c r="D87" s="6">
        <v>7</v>
      </c>
      <c r="E87" s="6">
        <v>8</v>
      </c>
      <c r="F87" s="6">
        <v>7</v>
      </c>
      <c r="G87" s="6">
        <v>5</v>
      </c>
      <c r="H87" s="6">
        <v>1</v>
      </c>
      <c r="I87" s="6">
        <v>0</v>
      </c>
      <c r="J87" s="6"/>
      <c r="K87" s="5">
        <f>SUM(B87:J87)</f>
        <v>136</v>
      </c>
    </row>
    <row r="88" spans="1:11" s="1" customFormat="1" ht="12.75" customHeight="1" x14ac:dyDescent="0.25">
      <c r="A88" s="5" t="s">
        <v>56</v>
      </c>
      <c r="B88" s="6">
        <v>80</v>
      </c>
      <c r="C88" s="6">
        <v>114</v>
      </c>
      <c r="D88" s="6">
        <v>32</v>
      </c>
      <c r="E88" s="6">
        <v>8</v>
      </c>
      <c r="F88" s="6">
        <v>11</v>
      </c>
      <c r="G88" s="6">
        <v>8</v>
      </c>
      <c r="H88" s="6">
        <v>1</v>
      </c>
      <c r="I88" s="6">
        <v>0</v>
      </c>
      <c r="J88" s="6"/>
      <c r="K88" s="5">
        <f>SUM(B88:J88)</f>
        <v>254</v>
      </c>
    </row>
    <row r="89" spans="1:11" s="1" customFormat="1" ht="12.75" customHeight="1" x14ac:dyDescent="0.25">
      <c r="A89" s="5" t="s">
        <v>57</v>
      </c>
      <c r="B89" s="6">
        <v>54</v>
      </c>
      <c r="C89" s="6">
        <v>60</v>
      </c>
      <c r="D89" s="6">
        <v>13</v>
      </c>
      <c r="E89" s="6">
        <v>5</v>
      </c>
      <c r="F89" s="6">
        <v>11</v>
      </c>
      <c r="G89" s="6">
        <v>3</v>
      </c>
      <c r="H89" s="6">
        <v>1</v>
      </c>
      <c r="I89" s="6">
        <v>0</v>
      </c>
      <c r="J89" s="6"/>
      <c r="K89" s="5">
        <f>SUM(B89:J89)</f>
        <v>147</v>
      </c>
    </row>
    <row r="90" spans="1:11" s="1" customFormat="1" ht="12.75" customHeight="1" x14ac:dyDescent="0.25">
      <c r="A90" s="5" t="s">
        <v>58</v>
      </c>
      <c r="B90" s="6">
        <v>47</v>
      </c>
      <c r="C90" s="6">
        <v>67</v>
      </c>
      <c r="D90" s="6">
        <v>8</v>
      </c>
      <c r="E90" s="6">
        <v>5</v>
      </c>
      <c r="F90" s="6">
        <v>15</v>
      </c>
      <c r="G90" s="6">
        <v>5</v>
      </c>
      <c r="H90" s="6">
        <v>2</v>
      </c>
      <c r="I90" s="6">
        <v>0</v>
      </c>
      <c r="J90" s="6"/>
      <c r="K90" s="5">
        <f>SUM(B90:J90)</f>
        <v>149</v>
      </c>
    </row>
    <row r="91" spans="1:11" s="1" customFormat="1" ht="15.75" customHeight="1" x14ac:dyDescent="0.25">
      <c r="A91" s="8" t="s">
        <v>2</v>
      </c>
      <c r="B91" s="9">
        <f t="shared" ref="B91:K91" si="12">SUM(B87:B90)</f>
        <v>232</v>
      </c>
      <c r="C91" s="9">
        <f t="shared" si="12"/>
        <v>298</v>
      </c>
      <c r="D91" s="9">
        <f t="shared" si="12"/>
        <v>60</v>
      </c>
      <c r="E91" s="9">
        <f t="shared" si="12"/>
        <v>26</v>
      </c>
      <c r="F91" s="9">
        <f t="shared" si="12"/>
        <v>44</v>
      </c>
      <c r="G91" s="9">
        <f t="shared" si="12"/>
        <v>21</v>
      </c>
      <c r="H91" s="9">
        <f t="shared" si="12"/>
        <v>5</v>
      </c>
      <c r="I91" s="9">
        <f t="shared" si="12"/>
        <v>0</v>
      </c>
      <c r="J91" s="9">
        <f t="shared" si="12"/>
        <v>0</v>
      </c>
      <c r="K91" s="9">
        <f t="shared" si="12"/>
        <v>686</v>
      </c>
    </row>
    <row r="92" spans="1:11" ht="7.5" customHeight="1" x14ac:dyDescent="0.25"/>
    <row r="93" spans="1:11" ht="12.75" customHeight="1" x14ac:dyDescent="0.25">
      <c r="A93" s="25"/>
      <c r="B93" s="26" t="s">
        <v>99</v>
      </c>
      <c r="C93" s="26"/>
      <c r="D93" s="26"/>
      <c r="E93" s="26"/>
      <c r="F93" s="26"/>
      <c r="G93" s="26"/>
      <c r="H93" s="26"/>
      <c r="I93" s="26"/>
      <c r="J93" s="26"/>
      <c r="K93" s="26"/>
    </row>
    <row r="94" spans="1:11" s="1" customFormat="1" ht="12.75" customHeight="1" x14ac:dyDescent="0.25">
      <c r="A94" s="25"/>
      <c r="B94" s="2" t="s">
        <v>101</v>
      </c>
      <c r="C94" s="2" t="s">
        <v>102</v>
      </c>
      <c r="D94" s="2" t="s">
        <v>103</v>
      </c>
      <c r="E94" s="2" t="s">
        <v>104</v>
      </c>
      <c r="F94" s="2" t="s">
        <v>105</v>
      </c>
      <c r="G94" s="2" t="s">
        <v>106</v>
      </c>
      <c r="H94" s="2" t="s">
        <v>107</v>
      </c>
      <c r="I94" s="26" t="s">
        <v>0</v>
      </c>
      <c r="J94" s="26" t="s">
        <v>1</v>
      </c>
      <c r="K94" s="27" t="s">
        <v>2</v>
      </c>
    </row>
    <row r="95" spans="1:11" s="1" customFormat="1" x14ac:dyDescent="0.25">
      <c r="A95" s="28">
        <v>43214</v>
      </c>
      <c r="B95" s="2" t="s">
        <v>3</v>
      </c>
      <c r="C95" s="2" t="s">
        <v>4</v>
      </c>
      <c r="D95" s="2" t="s">
        <v>5</v>
      </c>
      <c r="E95" s="2" t="s">
        <v>6</v>
      </c>
      <c r="F95" s="2" t="s">
        <v>7</v>
      </c>
      <c r="G95" s="2" t="s">
        <v>8</v>
      </c>
      <c r="H95" s="2" t="s">
        <v>108</v>
      </c>
      <c r="I95" s="26"/>
      <c r="J95" s="26"/>
      <c r="K95" s="27"/>
    </row>
    <row r="96" spans="1:11" s="3" customFormat="1" ht="25.5" x14ac:dyDescent="0.2">
      <c r="A96" s="29"/>
      <c r="B96" s="16" t="s">
        <v>109</v>
      </c>
      <c r="C96" s="16" t="s">
        <v>100</v>
      </c>
      <c r="D96" s="16" t="s">
        <v>100</v>
      </c>
      <c r="E96" s="16" t="s">
        <v>109</v>
      </c>
      <c r="F96" s="16" t="s">
        <v>100</v>
      </c>
      <c r="G96" s="16" t="s">
        <v>109</v>
      </c>
      <c r="H96" s="16" t="s">
        <v>100</v>
      </c>
      <c r="I96" s="26"/>
      <c r="J96" s="26"/>
      <c r="K96" s="27"/>
    </row>
    <row r="97" spans="1:11" s="3" customFormat="1" ht="12.75" customHeight="1" x14ac:dyDescent="0.25">
      <c r="A97" s="5" t="s">
        <v>59</v>
      </c>
      <c r="B97" s="6">
        <v>61</v>
      </c>
      <c r="C97" s="6">
        <v>62</v>
      </c>
      <c r="D97" s="6">
        <v>16</v>
      </c>
      <c r="E97" s="6">
        <v>7</v>
      </c>
      <c r="F97" s="6">
        <v>6</v>
      </c>
      <c r="G97" s="6">
        <v>4</v>
      </c>
      <c r="H97" s="6">
        <v>0</v>
      </c>
      <c r="I97" s="6">
        <v>0</v>
      </c>
      <c r="J97" s="6"/>
      <c r="K97" s="5">
        <f>SUM(B97:J97)</f>
        <v>156</v>
      </c>
    </row>
    <row r="98" spans="1:11" s="1" customFormat="1" ht="15.75" customHeight="1" x14ac:dyDescent="0.25">
      <c r="A98" s="8" t="s">
        <v>2</v>
      </c>
      <c r="B98" s="9">
        <f>B97</f>
        <v>61</v>
      </c>
      <c r="C98" s="9">
        <f t="shared" ref="C98:K98" si="13">C97</f>
        <v>62</v>
      </c>
      <c r="D98" s="9">
        <f t="shared" si="13"/>
        <v>16</v>
      </c>
      <c r="E98" s="9">
        <f t="shared" si="13"/>
        <v>7</v>
      </c>
      <c r="F98" s="9">
        <f t="shared" si="13"/>
        <v>6</v>
      </c>
      <c r="G98" s="9">
        <f t="shared" si="13"/>
        <v>4</v>
      </c>
      <c r="H98" s="9">
        <f t="shared" si="13"/>
        <v>0</v>
      </c>
      <c r="I98" s="9">
        <f t="shared" si="13"/>
        <v>0</v>
      </c>
      <c r="J98" s="9">
        <f t="shared" si="13"/>
        <v>0</v>
      </c>
      <c r="K98" s="9">
        <f t="shared" si="13"/>
        <v>156</v>
      </c>
    </row>
    <row r="99" spans="1:11" ht="6.75" customHeight="1" x14ac:dyDescent="0.25"/>
    <row r="100" spans="1:11" ht="12.75" customHeight="1" x14ac:dyDescent="0.25">
      <c r="A100" s="25"/>
      <c r="B100" s="26" t="s">
        <v>99</v>
      </c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s="1" customFormat="1" ht="12.75" customHeight="1" x14ac:dyDescent="0.25">
      <c r="A101" s="25"/>
      <c r="B101" s="2" t="s">
        <v>101</v>
      </c>
      <c r="C101" s="2" t="s">
        <v>102</v>
      </c>
      <c r="D101" s="2" t="s">
        <v>103</v>
      </c>
      <c r="E101" s="2" t="s">
        <v>104</v>
      </c>
      <c r="F101" s="2" t="s">
        <v>105</v>
      </c>
      <c r="G101" s="2" t="s">
        <v>106</v>
      </c>
      <c r="H101" s="2" t="s">
        <v>107</v>
      </c>
      <c r="I101" s="26" t="s">
        <v>0</v>
      </c>
      <c r="J101" s="26" t="s">
        <v>1</v>
      </c>
      <c r="K101" s="27" t="s">
        <v>2</v>
      </c>
    </row>
    <row r="102" spans="1:11" s="1" customFormat="1" x14ac:dyDescent="0.25">
      <c r="A102" s="28">
        <v>43214</v>
      </c>
      <c r="B102" s="2" t="s">
        <v>3</v>
      </c>
      <c r="C102" s="2" t="s">
        <v>4</v>
      </c>
      <c r="D102" s="2" t="s">
        <v>5</v>
      </c>
      <c r="E102" s="2" t="s">
        <v>6</v>
      </c>
      <c r="F102" s="2" t="s">
        <v>7</v>
      </c>
      <c r="G102" s="2" t="s">
        <v>8</v>
      </c>
      <c r="H102" s="2" t="s">
        <v>108</v>
      </c>
      <c r="I102" s="26"/>
      <c r="J102" s="26"/>
      <c r="K102" s="27"/>
    </row>
    <row r="103" spans="1:11" s="3" customFormat="1" ht="25.5" x14ac:dyDescent="0.2">
      <c r="A103" s="29"/>
      <c r="B103" s="16" t="s">
        <v>109</v>
      </c>
      <c r="C103" s="16" t="s">
        <v>100</v>
      </c>
      <c r="D103" s="16" t="s">
        <v>100</v>
      </c>
      <c r="E103" s="16" t="s">
        <v>109</v>
      </c>
      <c r="F103" s="16" t="s">
        <v>100</v>
      </c>
      <c r="G103" s="16" t="s">
        <v>109</v>
      </c>
      <c r="H103" s="16" t="s">
        <v>100</v>
      </c>
      <c r="I103" s="26"/>
      <c r="J103" s="26"/>
      <c r="K103" s="27"/>
    </row>
    <row r="104" spans="1:11" s="3" customFormat="1" ht="12.75" customHeight="1" x14ac:dyDescent="0.25">
      <c r="A104" s="5" t="s">
        <v>60</v>
      </c>
      <c r="B104" s="6">
        <v>18</v>
      </c>
      <c r="C104" s="6">
        <v>45</v>
      </c>
      <c r="D104" s="6">
        <v>12</v>
      </c>
      <c r="E104" s="6">
        <v>2</v>
      </c>
      <c r="F104" s="6">
        <v>8</v>
      </c>
      <c r="G104" s="6">
        <v>3</v>
      </c>
      <c r="H104" s="6">
        <v>1</v>
      </c>
      <c r="I104" s="6">
        <v>0</v>
      </c>
      <c r="J104" s="6"/>
      <c r="K104" s="5">
        <f t="shared" ref="K104:K109" si="14">SUM(B104:J104)</f>
        <v>89</v>
      </c>
    </row>
    <row r="105" spans="1:11" s="3" customFormat="1" ht="12.75" customHeight="1" x14ac:dyDescent="0.25">
      <c r="A105" s="5" t="s">
        <v>61</v>
      </c>
      <c r="B105" s="6">
        <v>16</v>
      </c>
      <c r="C105" s="6">
        <v>45</v>
      </c>
      <c r="D105" s="6">
        <v>8</v>
      </c>
      <c r="E105" s="6">
        <v>0</v>
      </c>
      <c r="F105" s="6">
        <v>6</v>
      </c>
      <c r="G105" s="6">
        <v>1</v>
      </c>
      <c r="H105" s="6">
        <v>1</v>
      </c>
      <c r="I105" s="6">
        <v>0</v>
      </c>
      <c r="J105" s="6"/>
      <c r="K105" s="5">
        <f t="shared" si="14"/>
        <v>77</v>
      </c>
    </row>
    <row r="106" spans="1:11" s="1" customFormat="1" ht="12.75" customHeight="1" x14ac:dyDescent="0.25">
      <c r="A106" s="5" t="s">
        <v>62</v>
      </c>
      <c r="B106" s="6">
        <v>10</v>
      </c>
      <c r="C106" s="6">
        <v>97</v>
      </c>
      <c r="D106" s="6">
        <v>12</v>
      </c>
      <c r="E106" s="6">
        <v>2</v>
      </c>
      <c r="F106" s="6">
        <v>5</v>
      </c>
      <c r="G106" s="6">
        <v>1</v>
      </c>
      <c r="H106" s="6">
        <v>1</v>
      </c>
      <c r="I106" s="6">
        <v>0</v>
      </c>
      <c r="J106" s="6"/>
      <c r="K106" s="5">
        <f t="shared" si="14"/>
        <v>128</v>
      </c>
    </row>
    <row r="107" spans="1:11" s="1" customFormat="1" ht="12.75" customHeight="1" x14ac:dyDescent="0.25">
      <c r="A107" s="5" t="s">
        <v>63</v>
      </c>
      <c r="B107" s="6">
        <v>43</v>
      </c>
      <c r="C107" s="6">
        <v>71</v>
      </c>
      <c r="D107" s="6">
        <v>18</v>
      </c>
      <c r="E107" s="6">
        <v>5</v>
      </c>
      <c r="F107" s="6">
        <v>11</v>
      </c>
      <c r="G107" s="6">
        <v>5</v>
      </c>
      <c r="H107" s="6">
        <v>0</v>
      </c>
      <c r="I107" s="6">
        <v>0</v>
      </c>
      <c r="J107" s="6"/>
      <c r="K107" s="5">
        <f t="shared" si="14"/>
        <v>153</v>
      </c>
    </row>
    <row r="108" spans="1:11" s="1" customFormat="1" ht="12.75" customHeight="1" x14ac:dyDescent="0.25">
      <c r="A108" s="5" t="s">
        <v>64</v>
      </c>
      <c r="B108" s="6">
        <v>23</v>
      </c>
      <c r="C108" s="6">
        <v>49</v>
      </c>
      <c r="D108" s="6">
        <v>13</v>
      </c>
      <c r="E108" s="6">
        <v>1</v>
      </c>
      <c r="F108" s="6">
        <v>5</v>
      </c>
      <c r="G108" s="6">
        <v>3</v>
      </c>
      <c r="H108" s="6">
        <v>0</v>
      </c>
      <c r="I108" s="6">
        <v>1</v>
      </c>
      <c r="J108" s="6"/>
      <c r="K108" s="5">
        <f t="shared" si="14"/>
        <v>95</v>
      </c>
    </row>
    <row r="109" spans="1:11" s="1" customFormat="1" ht="12.75" customHeight="1" x14ac:dyDescent="0.25">
      <c r="A109" s="5" t="s">
        <v>65</v>
      </c>
      <c r="B109" s="6">
        <v>16</v>
      </c>
      <c r="C109" s="6">
        <v>35</v>
      </c>
      <c r="D109" s="6">
        <v>11</v>
      </c>
      <c r="E109" s="6">
        <v>0</v>
      </c>
      <c r="F109" s="6">
        <v>2</v>
      </c>
      <c r="G109" s="6">
        <v>0</v>
      </c>
      <c r="H109" s="6">
        <v>0</v>
      </c>
      <c r="I109" s="6">
        <v>0</v>
      </c>
      <c r="J109" s="6"/>
      <c r="K109" s="5">
        <f t="shared" si="14"/>
        <v>64</v>
      </c>
    </row>
    <row r="110" spans="1:11" s="1" customFormat="1" ht="15.75" customHeight="1" x14ac:dyDescent="0.25">
      <c r="A110" s="8" t="s">
        <v>2</v>
      </c>
      <c r="B110" s="9">
        <f t="shared" ref="B110:K110" si="15">SUM(B104:B109)</f>
        <v>126</v>
      </c>
      <c r="C110" s="9">
        <f t="shared" si="15"/>
        <v>342</v>
      </c>
      <c r="D110" s="9">
        <f t="shared" si="15"/>
        <v>74</v>
      </c>
      <c r="E110" s="9">
        <f t="shared" si="15"/>
        <v>10</v>
      </c>
      <c r="F110" s="9">
        <f t="shared" si="15"/>
        <v>37</v>
      </c>
      <c r="G110" s="9">
        <f t="shared" si="15"/>
        <v>13</v>
      </c>
      <c r="H110" s="9">
        <f t="shared" si="15"/>
        <v>3</v>
      </c>
      <c r="I110" s="9">
        <f t="shared" si="15"/>
        <v>1</v>
      </c>
      <c r="J110" s="9">
        <f t="shared" si="15"/>
        <v>0</v>
      </c>
      <c r="K110" s="9">
        <f t="shared" si="15"/>
        <v>606</v>
      </c>
    </row>
    <row r="111" spans="1:11" ht="6.75" customHeight="1" x14ac:dyDescent="0.25"/>
    <row r="112" spans="1:11" ht="12.75" customHeight="1" x14ac:dyDescent="0.25">
      <c r="A112" s="25"/>
      <c r="B112" s="26" t="s">
        <v>99</v>
      </c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1:11" s="1" customFormat="1" ht="12.75" customHeight="1" x14ac:dyDescent="0.25">
      <c r="A113" s="25"/>
      <c r="B113" s="2" t="s">
        <v>101</v>
      </c>
      <c r="C113" s="2" t="s">
        <v>102</v>
      </c>
      <c r="D113" s="2" t="s">
        <v>103</v>
      </c>
      <c r="E113" s="2" t="s">
        <v>104</v>
      </c>
      <c r="F113" s="2" t="s">
        <v>105</v>
      </c>
      <c r="G113" s="2" t="s">
        <v>106</v>
      </c>
      <c r="H113" s="2" t="s">
        <v>107</v>
      </c>
      <c r="I113" s="26" t="s">
        <v>0</v>
      </c>
      <c r="J113" s="26" t="s">
        <v>1</v>
      </c>
      <c r="K113" s="27" t="s">
        <v>2</v>
      </c>
    </row>
    <row r="114" spans="1:11" s="1" customFormat="1" x14ac:dyDescent="0.25">
      <c r="A114" s="28">
        <v>43214</v>
      </c>
      <c r="B114" s="2" t="s">
        <v>3</v>
      </c>
      <c r="C114" s="2" t="s">
        <v>4</v>
      </c>
      <c r="D114" s="2" t="s">
        <v>5</v>
      </c>
      <c r="E114" s="2" t="s">
        <v>6</v>
      </c>
      <c r="F114" s="2" t="s">
        <v>7</v>
      </c>
      <c r="G114" s="2" t="s">
        <v>8</v>
      </c>
      <c r="H114" s="2" t="s">
        <v>108</v>
      </c>
      <c r="I114" s="26"/>
      <c r="J114" s="26"/>
      <c r="K114" s="27"/>
    </row>
    <row r="115" spans="1:11" s="3" customFormat="1" ht="25.5" x14ac:dyDescent="0.2">
      <c r="A115" s="29"/>
      <c r="B115" s="16" t="s">
        <v>109</v>
      </c>
      <c r="C115" s="16" t="s">
        <v>100</v>
      </c>
      <c r="D115" s="16" t="s">
        <v>100</v>
      </c>
      <c r="E115" s="16" t="s">
        <v>109</v>
      </c>
      <c r="F115" s="16" t="s">
        <v>100</v>
      </c>
      <c r="G115" s="16" t="s">
        <v>109</v>
      </c>
      <c r="H115" s="16" t="s">
        <v>100</v>
      </c>
      <c r="I115" s="26"/>
      <c r="J115" s="26"/>
      <c r="K115" s="27"/>
    </row>
    <row r="116" spans="1:11" s="3" customFormat="1" x14ac:dyDescent="0.25">
      <c r="A116" s="5" t="s">
        <v>66</v>
      </c>
      <c r="B116" s="22">
        <v>27</v>
      </c>
      <c r="C116" s="22">
        <v>25</v>
      </c>
      <c r="D116" s="22">
        <v>6</v>
      </c>
      <c r="E116" s="22">
        <v>4</v>
      </c>
      <c r="F116" s="22">
        <v>3</v>
      </c>
      <c r="G116" s="22">
        <v>6</v>
      </c>
      <c r="H116" s="22">
        <v>0</v>
      </c>
      <c r="I116" s="22">
        <v>0</v>
      </c>
      <c r="J116" s="4"/>
      <c r="K116" s="5">
        <f>SUM(B116:J116)</f>
        <v>71</v>
      </c>
    </row>
    <row r="117" spans="1:11" s="3" customFormat="1" x14ac:dyDescent="0.25">
      <c r="A117" s="5" t="s">
        <v>67</v>
      </c>
      <c r="B117" s="22">
        <v>69</v>
      </c>
      <c r="C117" s="22">
        <v>69</v>
      </c>
      <c r="D117" s="22">
        <v>25</v>
      </c>
      <c r="E117" s="22">
        <v>8</v>
      </c>
      <c r="F117" s="22">
        <v>6</v>
      </c>
      <c r="G117" s="22">
        <v>6</v>
      </c>
      <c r="H117" s="22">
        <v>1</v>
      </c>
      <c r="I117" s="22">
        <v>0</v>
      </c>
      <c r="J117" s="4"/>
      <c r="K117" s="5">
        <f>SUM(B117:J117)</f>
        <v>184</v>
      </c>
    </row>
    <row r="118" spans="1:11" s="3" customFormat="1" x14ac:dyDescent="0.25">
      <c r="A118" s="5" t="s">
        <v>68</v>
      </c>
      <c r="B118" s="22">
        <v>33</v>
      </c>
      <c r="C118" s="22">
        <v>25</v>
      </c>
      <c r="D118" s="22">
        <v>6</v>
      </c>
      <c r="E118" s="22">
        <v>5</v>
      </c>
      <c r="F118" s="22">
        <v>2</v>
      </c>
      <c r="G118" s="22">
        <v>2</v>
      </c>
      <c r="H118" s="22">
        <v>0</v>
      </c>
      <c r="I118" s="22">
        <v>0</v>
      </c>
      <c r="J118" s="4"/>
      <c r="K118" s="5">
        <f>SUM(B118:J118)</f>
        <v>73</v>
      </c>
    </row>
    <row r="119" spans="1:11" s="3" customFormat="1" ht="12.75" customHeight="1" x14ac:dyDescent="0.25">
      <c r="A119" s="5" t="s">
        <v>69</v>
      </c>
      <c r="B119" s="21">
        <v>88</v>
      </c>
      <c r="C119" s="21">
        <v>63</v>
      </c>
      <c r="D119" s="21">
        <v>16</v>
      </c>
      <c r="E119" s="21">
        <v>11</v>
      </c>
      <c r="F119" s="21">
        <v>2</v>
      </c>
      <c r="G119" s="21">
        <v>5</v>
      </c>
      <c r="H119" s="21">
        <v>1</v>
      </c>
      <c r="I119" s="21">
        <v>2</v>
      </c>
      <c r="J119" s="6"/>
      <c r="K119" s="5">
        <f>SUM(B119:J119)</f>
        <v>188</v>
      </c>
    </row>
    <row r="120" spans="1:11" s="1" customFormat="1" ht="15.75" customHeight="1" x14ac:dyDescent="0.25">
      <c r="A120" s="8" t="s">
        <v>2</v>
      </c>
      <c r="B120" s="9">
        <f>SUM(B116:B119)</f>
        <v>217</v>
      </c>
      <c r="C120" s="9">
        <f>SUM(C116:C119)</f>
        <v>182</v>
      </c>
      <c r="D120" s="9">
        <f t="shared" ref="D120:K120" si="16">SUM(D116:D119)</f>
        <v>53</v>
      </c>
      <c r="E120" s="9">
        <f t="shared" si="16"/>
        <v>28</v>
      </c>
      <c r="F120" s="9">
        <f t="shared" si="16"/>
        <v>13</v>
      </c>
      <c r="G120" s="9">
        <f t="shared" si="16"/>
        <v>19</v>
      </c>
      <c r="H120" s="9">
        <f t="shared" si="16"/>
        <v>2</v>
      </c>
      <c r="I120" s="9">
        <f t="shared" si="16"/>
        <v>2</v>
      </c>
      <c r="J120" s="9">
        <f t="shared" si="16"/>
        <v>0</v>
      </c>
      <c r="K120" s="9">
        <f t="shared" si="16"/>
        <v>516</v>
      </c>
    </row>
    <row r="121" spans="1:11" ht="6.75" customHeight="1" x14ac:dyDescent="0.25">
      <c r="B121" s="18"/>
    </row>
    <row r="122" spans="1:11" ht="12.75" customHeight="1" x14ac:dyDescent="0.25">
      <c r="A122" s="25"/>
      <c r="B122" s="26" t="s">
        <v>99</v>
      </c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1:11" s="1" customFormat="1" ht="12.75" customHeight="1" x14ac:dyDescent="0.25">
      <c r="A123" s="25"/>
      <c r="B123" s="2" t="s">
        <v>101</v>
      </c>
      <c r="C123" s="2" t="s">
        <v>102</v>
      </c>
      <c r="D123" s="2" t="s">
        <v>103</v>
      </c>
      <c r="E123" s="2" t="s">
        <v>104</v>
      </c>
      <c r="F123" s="2" t="s">
        <v>105</v>
      </c>
      <c r="G123" s="2" t="s">
        <v>106</v>
      </c>
      <c r="H123" s="2" t="s">
        <v>107</v>
      </c>
      <c r="I123" s="26" t="s">
        <v>0</v>
      </c>
      <c r="J123" s="26" t="s">
        <v>1</v>
      </c>
      <c r="K123" s="27" t="s">
        <v>2</v>
      </c>
    </row>
    <row r="124" spans="1:11" s="1" customFormat="1" x14ac:dyDescent="0.25">
      <c r="A124" s="28">
        <v>43214</v>
      </c>
      <c r="B124" s="2" t="s">
        <v>3</v>
      </c>
      <c r="C124" s="2" t="s">
        <v>4</v>
      </c>
      <c r="D124" s="2" t="s">
        <v>5</v>
      </c>
      <c r="E124" s="2" t="s">
        <v>6</v>
      </c>
      <c r="F124" s="2" t="s">
        <v>7</v>
      </c>
      <c r="G124" s="2" t="s">
        <v>8</v>
      </c>
      <c r="H124" s="2" t="s">
        <v>108</v>
      </c>
      <c r="I124" s="26"/>
      <c r="J124" s="26"/>
      <c r="K124" s="27"/>
    </row>
    <row r="125" spans="1:11" s="3" customFormat="1" ht="25.5" x14ac:dyDescent="0.2">
      <c r="A125" s="29"/>
      <c r="B125" s="16" t="s">
        <v>109</v>
      </c>
      <c r="C125" s="16" t="s">
        <v>100</v>
      </c>
      <c r="D125" s="16" t="s">
        <v>100</v>
      </c>
      <c r="E125" s="16" t="s">
        <v>109</v>
      </c>
      <c r="F125" s="16" t="s">
        <v>100</v>
      </c>
      <c r="G125" s="16" t="s">
        <v>109</v>
      </c>
      <c r="H125" s="16" t="s">
        <v>100</v>
      </c>
      <c r="I125" s="26"/>
      <c r="J125" s="26"/>
      <c r="K125" s="27"/>
    </row>
    <row r="126" spans="1:11" s="3" customFormat="1" ht="12.75" customHeight="1" x14ac:dyDescent="0.25">
      <c r="A126" s="5" t="s">
        <v>70</v>
      </c>
      <c r="B126" s="6">
        <v>185</v>
      </c>
      <c r="C126" s="6">
        <v>149</v>
      </c>
      <c r="D126" s="6">
        <v>49</v>
      </c>
      <c r="E126" s="6">
        <v>23</v>
      </c>
      <c r="F126" s="6">
        <v>24</v>
      </c>
      <c r="G126" s="6">
        <v>17</v>
      </c>
      <c r="H126" s="6">
        <v>6</v>
      </c>
      <c r="I126" s="6">
        <v>0</v>
      </c>
      <c r="J126" s="6"/>
      <c r="K126" s="5">
        <f t="shared" ref="K126:K131" si="17">SUM(B126:J126)</f>
        <v>453</v>
      </c>
    </row>
    <row r="127" spans="1:11" s="3" customFormat="1" ht="12.75" customHeight="1" x14ac:dyDescent="0.25">
      <c r="A127" s="5" t="s">
        <v>71</v>
      </c>
      <c r="B127" s="6">
        <v>97</v>
      </c>
      <c r="C127" s="6">
        <v>65</v>
      </c>
      <c r="D127" s="6">
        <v>13</v>
      </c>
      <c r="E127" s="6">
        <v>14</v>
      </c>
      <c r="F127" s="6">
        <v>6</v>
      </c>
      <c r="G127" s="6">
        <v>7</v>
      </c>
      <c r="H127" s="6">
        <v>2</v>
      </c>
      <c r="I127" s="6">
        <v>1</v>
      </c>
      <c r="J127" s="6"/>
      <c r="K127" s="5">
        <f t="shared" si="17"/>
        <v>205</v>
      </c>
    </row>
    <row r="128" spans="1:11" s="1" customFormat="1" ht="12.75" customHeight="1" x14ac:dyDescent="0.25">
      <c r="A128" s="5" t="s">
        <v>72</v>
      </c>
      <c r="B128" s="6">
        <v>120</v>
      </c>
      <c r="C128" s="6">
        <v>79</v>
      </c>
      <c r="D128" s="6">
        <v>24</v>
      </c>
      <c r="E128" s="6">
        <v>16</v>
      </c>
      <c r="F128" s="6">
        <v>18</v>
      </c>
      <c r="G128" s="6">
        <v>5</v>
      </c>
      <c r="H128" s="6">
        <v>1</v>
      </c>
      <c r="I128" s="6">
        <v>0</v>
      </c>
      <c r="J128" s="6"/>
      <c r="K128" s="5">
        <f t="shared" si="17"/>
        <v>263</v>
      </c>
    </row>
    <row r="129" spans="1:11" s="1" customFormat="1" ht="12.75" customHeight="1" x14ac:dyDescent="0.25">
      <c r="A129" s="5" t="s">
        <v>73</v>
      </c>
      <c r="B129" s="6">
        <v>45</v>
      </c>
      <c r="C129" s="6">
        <v>43</v>
      </c>
      <c r="D129" s="6">
        <v>15</v>
      </c>
      <c r="E129" s="6">
        <v>10</v>
      </c>
      <c r="F129" s="6">
        <v>9</v>
      </c>
      <c r="G129" s="6">
        <v>4</v>
      </c>
      <c r="H129" s="6">
        <v>0</v>
      </c>
      <c r="I129" s="6">
        <v>0</v>
      </c>
      <c r="J129" s="6"/>
      <c r="K129" s="5">
        <f t="shared" si="17"/>
        <v>126</v>
      </c>
    </row>
    <row r="130" spans="1:11" s="1" customFormat="1" ht="12.75" customHeight="1" x14ac:dyDescent="0.25">
      <c r="A130" s="5" t="s">
        <v>74</v>
      </c>
      <c r="B130" s="6">
        <v>73</v>
      </c>
      <c r="C130" s="6">
        <v>40</v>
      </c>
      <c r="D130" s="6">
        <v>16</v>
      </c>
      <c r="E130" s="6">
        <v>10</v>
      </c>
      <c r="F130" s="6">
        <v>6</v>
      </c>
      <c r="G130" s="6">
        <v>8</v>
      </c>
      <c r="H130" s="6">
        <v>1</v>
      </c>
      <c r="I130" s="6">
        <v>0</v>
      </c>
      <c r="J130" s="6"/>
      <c r="K130" s="5">
        <f t="shared" si="17"/>
        <v>154</v>
      </c>
    </row>
    <row r="131" spans="1:11" s="1" customFormat="1" ht="12.75" customHeight="1" x14ac:dyDescent="0.25">
      <c r="A131" s="5" t="s">
        <v>75</v>
      </c>
      <c r="B131" s="6">
        <v>54</v>
      </c>
      <c r="C131" s="6">
        <v>37</v>
      </c>
      <c r="D131" s="6">
        <v>15</v>
      </c>
      <c r="E131" s="6">
        <v>4</v>
      </c>
      <c r="F131" s="6">
        <v>5</v>
      </c>
      <c r="G131" s="6">
        <v>3</v>
      </c>
      <c r="H131" s="6">
        <v>0</v>
      </c>
      <c r="I131" s="6">
        <v>0</v>
      </c>
      <c r="J131" s="6"/>
      <c r="K131" s="5">
        <f t="shared" si="17"/>
        <v>118</v>
      </c>
    </row>
    <row r="132" spans="1:11" s="1" customFormat="1" ht="15.75" customHeight="1" x14ac:dyDescent="0.25">
      <c r="A132" s="8" t="s">
        <v>2</v>
      </c>
      <c r="B132" s="9">
        <f t="shared" ref="B132:K132" si="18">SUM(B126:B131)</f>
        <v>574</v>
      </c>
      <c r="C132" s="9">
        <f t="shared" si="18"/>
        <v>413</v>
      </c>
      <c r="D132" s="9">
        <f t="shared" si="18"/>
        <v>132</v>
      </c>
      <c r="E132" s="9">
        <f t="shared" si="18"/>
        <v>77</v>
      </c>
      <c r="F132" s="9">
        <f t="shared" si="18"/>
        <v>68</v>
      </c>
      <c r="G132" s="9">
        <f t="shared" si="18"/>
        <v>44</v>
      </c>
      <c r="H132" s="9">
        <f t="shared" si="18"/>
        <v>10</v>
      </c>
      <c r="I132" s="9">
        <f t="shared" si="18"/>
        <v>1</v>
      </c>
      <c r="J132" s="9">
        <f t="shared" si="18"/>
        <v>0</v>
      </c>
      <c r="K132" s="9">
        <f t="shared" si="18"/>
        <v>1319</v>
      </c>
    </row>
    <row r="134" spans="1:11" ht="12.75" customHeight="1" x14ac:dyDescent="0.25">
      <c r="A134" s="25"/>
      <c r="B134" s="26" t="s">
        <v>99</v>
      </c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1:11" s="1" customFormat="1" ht="12.75" customHeight="1" x14ac:dyDescent="0.25">
      <c r="A135" s="25"/>
      <c r="B135" s="2" t="s">
        <v>101</v>
      </c>
      <c r="C135" s="2" t="s">
        <v>102</v>
      </c>
      <c r="D135" s="2" t="s">
        <v>103</v>
      </c>
      <c r="E135" s="2" t="s">
        <v>104</v>
      </c>
      <c r="F135" s="2" t="s">
        <v>105</v>
      </c>
      <c r="G135" s="2" t="s">
        <v>106</v>
      </c>
      <c r="H135" s="2" t="s">
        <v>107</v>
      </c>
      <c r="I135" s="26" t="s">
        <v>0</v>
      </c>
      <c r="J135" s="26" t="s">
        <v>1</v>
      </c>
      <c r="K135" s="27" t="s">
        <v>2</v>
      </c>
    </row>
    <row r="136" spans="1:11" s="1" customFormat="1" x14ac:dyDescent="0.25">
      <c r="A136" s="28">
        <v>43214</v>
      </c>
      <c r="B136" s="2" t="s">
        <v>3</v>
      </c>
      <c r="C136" s="2" t="s">
        <v>4</v>
      </c>
      <c r="D136" s="2" t="s">
        <v>5</v>
      </c>
      <c r="E136" s="2" t="s">
        <v>6</v>
      </c>
      <c r="F136" s="2" t="s">
        <v>7</v>
      </c>
      <c r="G136" s="2" t="s">
        <v>8</v>
      </c>
      <c r="H136" s="2" t="s">
        <v>108</v>
      </c>
      <c r="I136" s="26"/>
      <c r="J136" s="26"/>
      <c r="K136" s="27"/>
    </row>
    <row r="137" spans="1:11" s="3" customFormat="1" ht="25.5" x14ac:dyDescent="0.2">
      <c r="A137" s="29"/>
      <c r="B137" s="16" t="s">
        <v>109</v>
      </c>
      <c r="C137" s="16" t="s">
        <v>100</v>
      </c>
      <c r="D137" s="16" t="s">
        <v>100</v>
      </c>
      <c r="E137" s="16" t="s">
        <v>109</v>
      </c>
      <c r="F137" s="16" t="s">
        <v>100</v>
      </c>
      <c r="G137" s="16" t="s">
        <v>109</v>
      </c>
      <c r="H137" s="16" t="s">
        <v>100</v>
      </c>
      <c r="I137" s="26"/>
      <c r="J137" s="26"/>
      <c r="K137" s="27"/>
    </row>
    <row r="138" spans="1:11" s="3" customFormat="1" ht="12.75" customHeight="1" x14ac:dyDescent="0.25">
      <c r="A138" s="5" t="s">
        <v>76</v>
      </c>
      <c r="B138" s="6">
        <v>44</v>
      </c>
      <c r="C138" s="6">
        <v>89</v>
      </c>
      <c r="D138" s="6">
        <v>33</v>
      </c>
      <c r="E138" s="6">
        <v>0</v>
      </c>
      <c r="F138" s="6">
        <v>10</v>
      </c>
      <c r="G138" s="6">
        <v>0</v>
      </c>
      <c r="H138" s="6">
        <v>0</v>
      </c>
      <c r="I138" s="6">
        <v>0</v>
      </c>
      <c r="J138" s="6"/>
      <c r="K138" s="5">
        <f t="shared" ref="K138:K144" si="19">SUM(B138:J138)</f>
        <v>176</v>
      </c>
    </row>
    <row r="139" spans="1:11" s="1" customFormat="1" ht="12.75" customHeight="1" x14ac:dyDescent="0.25">
      <c r="A139" s="5" t="s">
        <v>77</v>
      </c>
      <c r="B139" s="6">
        <v>8</v>
      </c>
      <c r="C139" s="6">
        <v>24</v>
      </c>
      <c r="D139" s="6">
        <v>1</v>
      </c>
      <c r="E139" s="6">
        <v>1</v>
      </c>
      <c r="F139" s="6">
        <v>2</v>
      </c>
      <c r="G139" s="6">
        <v>0</v>
      </c>
      <c r="H139" s="6">
        <v>1</v>
      </c>
      <c r="I139" s="6">
        <v>0</v>
      </c>
      <c r="J139" s="6"/>
      <c r="K139" s="5">
        <f t="shared" si="19"/>
        <v>37</v>
      </c>
    </row>
    <row r="140" spans="1:11" s="1" customFormat="1" ht="12.75" customHeight="1" x14ac:dyDescent="0.25">
      <c r="A140" s="5" t="s">
        <v>78</v>
      </c>
      <c r="B140" s="6">
        <v>34</v>
      </c>
      <c r="C140" s="6">
        <v>62</v>
      </c>
      <c r="D140" s="6">
        <v>15</v>
      </c>
      <c r="E140" s="6">
        <v>5</v>
      </c>
      <c r="F140" s="6">
        <v>3</v>
      </c>
      <c r="G140" s="6">
        <v>6</v>
      </c>
      <c r="H140" s="6">
        <v>0</v>
      </c>
      <c r="I140" s="6">
        <v>0</v>
      </c>
      <c r="J140" s="6"/>
      <c r="K140" s="5">
        <f t="shared" si="19"/>
        <v>125</v>
      </c>
    </row>
    <row r="141" spans="1:11" s="1" customFormat="1" ht="12.75" customHeight="1" x14ac:dyDescent="0.25">
      <c r="A141" s="5" t="s">
        <v>79</v>
      </c>
      <c r="B141" s="6">
        <v>22</v>
      </c>
      <c r="C141" s="6">
        <v>21</v>
      </c>
      <c r="D141" s="6">
        <v>2</v>
      </c>
      <c r="E141" s="6">
        <v>2</v>
      </c>
      <c r="F141" s="6">
        <v>5</v>
      </c>
      <c r="G141" s="6">
        <v>0</v>
      </c>
      <c r="H141" s="6">
        <v>0</v>
      </c>
      <c r="I141" s="6">
        <v>0</v>
      </c>
      <c r="J141" s="6"/>
      <c r="K141" s="5">
        <f t="shared" si="19"/>
        <v>52</v>
      </c>
    </row>
    <row r="142" spans="1:11" s="1" customFormat="1" ht="12.75" customHeight="1" x14ac:dyDescent="0.25">
      <c r="A142" s="5" t="s">
        <v>80</v>
      </c>
      <c r="B142" s="6">
        <v>43</v>
      </c>
      <c r="C142" s="6">
        <v>36</v>
      </c>
      <c r="D142" s="6">
        <v>11</v>
      </c>
      <c r="E142" s="6">
        <v>3</v>
      </c>
      <c r="F142" s="6">
        <v>5</v>
      </c>
      <c r="G142" s="6">
        <v>4</v>
      </c>
      <c r="H142" s="6">
        <v>3</v>
      </c>
      <c r="I142" s="6">
        <v>0</v>
      </c>
      <c r="J142" s="6"/>
      <c r="K142" s="5">
        <f t="shared" si="19"/>
        <v>105</v>
      </c>
    </row>
    <row r="143" spans="1:11" s="1" customFormat="1" ht="12.75" customHeight="1" x14ac:dyDescent="0.25">
      <c r="A143" s="5" t="s">
        <v>81</v>
      </c>
      <c r="B143" s="6">
        <v>41</v>
      </c>
      <c r="C143" s="6">
        <v>69</v>
      </c>
      <c r="D143" s="6">
        <v>6</v>
      </c>
      <c r="E143" s="6">
        <v>2</v>
      </c>
      <c r="F143" s="6">
        <v>9</v>
      </c>
      <c r="G143" s="6">
        <v>1</v>
      </c>
      <c r="H143" s="6">
        <v>1</v>
      </c>
      <c r="I143" s="6">
        <v>0</v>
      </c>
      <c r="J143" s="6"/>
      <c r="K143" s="5">
        <f t="shared" si="19"/>
        <v>129</v>
      </c>
    </row>
    <row r="144" spans="1:11" s="1" customFormat="1" ht="12.75" customHeight="1" x14ac:dyDescent="0.25">
      <c r="A144" s="5" t="s">
        <v>82</v>
      </c>
      <c r="B144" s="6">
        <v>27</v>
      </c>
      <c r="C144" s="6">
        <v>69</v>
      </c>
      <c r="D144" s="6">
        <v>25</v>
      </c>
      <c r="E144" s="6">
        <v>3</v>
      </c>
      <c r="F144" s="6">
        <v>11</v>
      </c>
      <c r="G144" s="6">
        <v>1</v>
      </c>
      <c r="H144" s="6">
        <v>3</v>
      </c>
      <c r="I144" s="6">
        <v>0</v>
      </c>
      <c r="J144" s="6"/>
      <c r="K144" s="5">
        <f t="shared" si="19"/>
        <v>139</v>
      </c>
    </row>
    <row r="145" spans="1:11" s="1" customFormat="1" ht="15.75" customHeight="1" x14ac:dyDescent="0.25">
      <c r="A145" s="8" t="s">
        <v>2</v>
      </c>
      <c r="B145" s="9">
        <f t="shared" ref="B145:K145" si="20">SUM(B138:B144)</f>
        <v>219</v>
      </c>
      <c r="C145" s="9">
        <f t="shared" si="20"/>
        <v>370</v>
      </c>
      <c r="D145" s="9">
        <f t="shared" si="20"/>
        <v>93</v>
      </c>
      <c r="E145" s="9">
        <f t="shared" si="20"/>
        <v>16</v>
      </c>
      <c r="F145" s="9">
        <f t="shared" si="20"/>
        <v>45</v>
      </c>
      <c r="G145" s="9">
        <f t="shared" si="20"/>
        <v>12</v>
      </c>
      <c r="H145" s="9">
        <f t="shared" si="20"/>
        <v>8</v>
      </c>
      <c r="I145" s="9">
        <f t="shared" si="20"/>
        <v>0</v>
      </c>
      <c r="J145" s="9">
        <f t="shared" si="20"/>
        <v>0</v>
      </c>
      <c r="K145" s="9">
        <f t="shared" si="20"/>
        <v>763</v>
      </c>
    </row>
    <row r="147" spans="1:11" ht="12.75" customHeight="1" x14ac:dyDescent="0.25">
      <c r="A147" s="25"/>
      <c r="B147" s="26" t="s">
        <v>99</v>
      </c>
      <c r="C147" s="26"/>
      <c r="D147" s="26"/>
      <c r="E147" s="26"/>
      <c r="F147" s="26"/>
      <c r="G147" s="26"/>
      <c r="H147" s="26"/>
      <c r="I147" s="26"/>
      <c r="J147" s="26"/>
      <c r="K147" s="26"/>
    </row>
    <row r="148" spans="1:11" s="1" customFormat="1" ht="12.75" customHeight="1" x14ac:dyDescent="0.25">
      <c r="A148" s="25"/>
      <c r="B148" s="2" t="s">
        <v>101</v>
      </c>
      <c r="C148" s="2" t="s">
        <v>102</v>
      </c>
      <c r="D148" s="2" t="s">
        <v>103</v>
      </c>
      <c r="E148" s="2" t="s">
        <v>104</v>
      </c>
      <c r="F148" s="2" t="s">
        <v>105</v>
      </c>
      <c r="G148" s="2" t="s">
        <v>106</v>
      </c>
      <c r="H148" s="2" t="s">
        <v>107</v>
      </c>
      <c r="I148" s="26" t="s">
        <v>0</v>
      </c>
      <c r="J148" s="26" t="s">
        <v>1</v>
      </c>
      <c r="K148" s="27" t="s">
        <v>2</v>
      </c>
    </row>
    <row r="149" spans="1:11" s="1" customFormat="1" x14ac:dyDescent="0.25">
      <c r="A149" s="28">
        <v>43214</v>
      </c>
      <c r="B149" s="2" t="s">
        <v>3</v>
      </c>
      <c r="C149" s="2" t="s">
        <v>4</v>
      </c>
      <c r="D149" s="2" t="s">
        <v>5</v>
      </c>
      <c r="E149" s="2" t="s">
        <v>6</v>
      </c>
      <c r="F149" s="2" t="s">
        <v>7</v>
      </c>
      <c r="G149" s="2" t="s">
        <v>8</v>
      </c>
      <c r="H149" s="2" t="s">
        <v>108</v>
      </c>
      <c r="I149" s="26"/>
      <c r="J149" s="26"/>
      <c r="K149" s="27"/>
    </row>
    <row r="150" spans="1:11" s="3" customFormat="1" ht="25.5" x14ac:dyDescent="0.2">
      <c r="A150" s="29"/>
      <c r="B150" s="16" t="s">
        <v>109</v>
      </c>
      <c r="C150" s="16" t="s">
        <v>100</v>
      </c>
      <c r="D150" s="16" t="s">
        <v>100</v>
      </c>
      <c r="E150" s="16" t="s">
        <v>109</v>
      </c>
      <c r="F150" s="16" t="s">
        <v>100</v>
      </c>
      <c r="G150" s="16" t="s">
        <v>109</v>
      </c>
      <c r="H150" s="16" t="s">
        <v>100</v>
      </c>
      <c r="I150" s="26"/>
      <c r="J150" s="26"/>
      <c r="K150" s="27"/>
    </row>
    <row r="151" spans="1:11" s="3" customFormat="1" ht="12.75" customHeight="1" x14ac:dyDescent="0.25">
      <c r="A151" s="5" t="s">
        <v>83</v>
      </c>
      <c r="B151" s="6">
        <v>74</v>
      </c>
      <c r="C151" s="6">
        <v>77</v>
      </c>
      <c r="D151" s="6">
        <v>15</v>
      </c>
      <c r="E151" s="6">
        <v>4</v>
      </c>
      <c r="F151" s="6">
        <v>13</v>
      </c>
      <c r="G151" s="6">
        <v>4</v>
      </c>
      <c r="H151" s="6">
        <v>0</v>
      </c>
      <c r="I151" s="6">
        <v>0</v>
      </c>
      <c r="J151" s="6"/>
      <c r="K151" s="5">
        <f t="shared" ref="K151:K161" si="21">SUM(B151:J151)</f>
        <v>187</v>
      </c>
    </row>
    <row r="152" spans="1:11" s="3" customFormat="1" ht="12.75" customHeight="1" x14ac:dyDescent="0.25">
      <c r="A152" s="5" t="s">
        <v>84</v>
      </c>
      <c r="B152" s="6">
        <v>40</v>
      </c>
      <c r="C152" s="6">
        <v>68</v>
      </c>
      <c r="D152" s="6">
        <v>11</v>
      </c>
      <c r="E152" s="6">
        <v>0</v>
      </c>
      <c r="F152" s="6">
        <v>10</v>
      </c>
      <c r="G152" s="6">
        <v>3</v>
      </c>
      <c r="H152" s="6">
        <v>1</v>
      </c>
      <c r="I152" s="6">
        <v>0</v>
      </c>
      <c r="J152" s="6"/>
      <c r="K152" s="5">
        <f t="shared" si="21"/>
        <v>133</v>
      </c>
    </row>
    <row r="153" spans="1:11" s="3" customFormat="1" ht="12.75" customHeight="1" x14ac:dyDescent="0.25">
      <c r="A153" s="5" t="s">
        <v>85</v>
      </c>
      <c r="B153" s="6">
        <v>54</v>
      </c>
      <c r="C153" s="6">
        <v>108</v>
      </c>
      <c r="D153" s="6">
        <v>24</v>
      </c>
      <c r="E153" s="6">
        <v>8</v>
      </c>
      <c r="F153" s="6">
        <v>17</v>
      </c>
      <c r="G153" s="6">
        <v>7</v>
      </c>
      <c r="H153" s="6">
        <v>2</v>
      </c>
      <c r="I153" s="6">
        <v>1</v>
      </c>
      <c r="J153" s="6"/>
      <c r="K153" s="5">
        <f t="shared" si="21"/>
        <v>221</v>
      </c>
    </row>
    <row r="154" spans="1:11" s="3" customFormat="1" ht="12.75" customHeight="1" x14ac:dyDescent="0.25">
      <c r="A154" s="5" t="s">
        <v>86</v>
      </c>
      <c r="B154" s="6">
        <v>61</v>
      </c>
      <c r="C154" s="6">
        <v>85</v>
      </c>
      <c r="D154" s="6">
        <v>16</v>
      </c>
      <c r="E154" s="6">
        <v>12</v>
      </c>
      <c r="F154" s="6">
        <v>10</v>
      </c>
      <c r="G154" s="6">
        <v>10</v>
      </c>
      <c r="H154" s="6">
        <v>3</v>
      </c>
      <c r="I154" s="6">
        <v>1</v>
      </c>
      <c r="J154" s="6"/>
      <c r="K154" s="5">
        <f t="shared" si="21"/>
        <v>198</v>
      </c>
    </row>
    <row r="155" spans="1:11" s="1" customFormat="1" ht="12.75" customHeight="1" x14ac:dyDescent="0.25">
      <c r="A155" s="5" t="s">
        <v>87</v>
      </c>
      <c r="B155" s="6">
        <v>43</v>
      </c>
      <c r="C155" s="6">
        <v>65</v>
      </c>
      <c r="D155" s="6">
        <v>10</v>
      </c>
      <c r="E155" s="6">
        <v>9</v>
      </c>
      <c r="F155" s="6">
        <v>12</v>
      </c>
      <c r="G155" s="6">
        <v>4</v>
      </c>
      <c r="H155" s="6">
        <v>4</v>
      </c>
      <c r="I155" s="6">
        <v>0</v>
      </c>
      <c r="J155" s="6"/>
      <c r="K155" s="5">
        <f t="shared" si="21"/>
        <v>147</v>
      </c>
    </row>
    <row r="156" spans="1:11" s="1" customFormat="1" ht="12.75" customHeight="1" x14ac:dyDescent="0.25">
      <c r="A156" s="5" t="s">
        <v>88</v>
      </c>
      <c r="B156" s="6">
        <v>68</v>
      </c>
      <c r="C156" s="6">
        <v>71</v>
      </c>
      <c r="D156" s="6">
        <v>23</v>
      </c>
      <c r="E156" s="6">
        <v>3</v>
      </c>
      <c r="F156" s="6">
        <v>16</v>
      </c>
      <c r="G156" s="6">
        <v>4</v>
      </c>
      <c r="H156" s="6">
        <v>1</v>
      </c>
      <c r="I156" s="6">
        <v>0</v>
      </c>
      <c r="J156" s="6"/>
      <c r="K156" s="5">
        <f t="shared" si="21"/>
        <v>186</v>
      </c>
    </row>
    <row r="157" spans="1:11" s="1" customFormat="1" ht="12.75" customHeight="1" x14ac:dyDescent="0.25">
      <c r="A157" s="5" t="s">
        <v>89</v>
      </c>
      <c r="B157" s="6">
        <v>74</v>
      </c>
      <c r="C157" s="6">
        <v>118</v>
      </c>
      <c r="D157" s="6">
        <v>37</v>
      </c>
      <c r="E157" s="6">
        <v>7</v>
      </c>
      <c r="F157" s="6">
        <v>18</v>
      </c>
      <c r="G157" s="6">
        <v>7</v>
      </c>
      <c r="H157" s="6">
        <v>2</v>
      </c>
      <c r="I157" s="6">
        <v>0</v>
      </c>
      <c r="J157" s="6"/>
      <c r="K157" s="5">
        <f t="shared" si="21"/>
        <v>263</v>
      </c>
    </row>
    <row r="158" spans="1:11" s="1" customFormat="1" ht="12.75" customHeight="1" x14ac:dyDescent="0.25">
      <c r="A158" s="5" t="s">
        <v>90</v>
      </c>
      <c r="B158" s="6">
        <v>55</v>
      </c>
      <c r="C158" s="6">
        <v>121</v>
      </c>
      <c r="D158" s="6">
        <v>30</v>
      </c>
      <c r="E158" s="6">
        <v>2</v>
      </c>
      <c r="F158" s="6">
        <v>19</v>
      </c>
      <c r="G158" s="6">
        <v>1</v>
      </c>
      <c r="H158" s="6">
        <v>4</v>
      </c>
      <c r="I158" s="6">
        <v>0</v>
      </c>
      <c r="J158" s="6"/>
      <c r="K158" s="5">
        <f t="shared" si="21"/>
        <v>232</v>
      </c>
    </row>
    <row r="159" spans="1:11" s="1" customFormat="1" ht="12.75" customHeight="1" x14ac:dyDescent="0.25">
      <c r="A159" s="5" t="s">
        <v>91</v>
      </c>
      <c r="B159" s="6">
        <v>33</v>
      </c>
      <c r="C159" s="6">
        <v>40</v>
      </c>
      <c r="D159" s="6">
        <v>5</v>
      </c>
      <c r="E159" s="6">
        <v>5</v>
      </c>
      <c r="F159" s="6">
        <v>9</v>
      </c>
      <c r="G159" s="6">
        <v>0</v>
      </c>
      <c r="H159" s="6">
        <v>1</v>
      </c>
      <c r="I159" s="6">
        <v>0</v>
      </c>
      <c r="J159" s="6"/>
      <c r="K159" s="5">
        <f t="shared" si="21"/>
        <v>93</v>
      </c>
    </row>
    <row r="160" spans="1:11" s="1" customFormat="1" ht="12.75" customHeight="1" x14ac:dyDescent="0.25">
      <c r="A160" s="5" t="s">
        <v>92</v>
      </c>
      <c r="B160" s="6">
        <v>67</v>
      </c>
      <c r="C160" s="6">
        <v>88</v>
      </c>
      <c r="D160" s="6">
        <v>12</v>
      </c>
      <c r="E160" s="6">
        <v>9</v>
      </c>
      <c r="F160" s="6">
        <v>20</v>
      </c>
      <c r="G160" s="6">
        <v>3</v>
      </c>
      <c r="H160" s="6">
        <v>5</v>
      </c>
      <c r="I160" s="6">
        <v>0</v>
      </c>
      <c r="J160" s="6"/>
      <c r="K160" s="5">
        <f t="shared" si="21"/>
        <v>204</v>
      </c>
    </row>
    <row r="161" spans="1:11" s="1" customFormat="1" ht="12.75" customHeight="1" x14ac:dyDescent="0.25">
      <c r="A161" s="5" t="s">
        <v>93</v>
      </c>
      <c r="B161" s="6">
        <v>74</v>
      </c>
      <c r="C161" s="6">
        <v>80</v>
      </c>
      <c r="D161" s="6">
        <v>10</v>
      </c>
      <c r="E161" s="6">
        <v>6</v>
      </c>
      <c r="F161" s="6">
        <v>13</v>
      </c>
      <c r="G161" s="6">
        <v>3</v>
      </c>
      <c r="H161" s="6">
        <v>2</v>
      </c>
      <c r="I161" s="6">
        <v>1</v>
      </c>
      <c r="J161" s="6"/>
      <c r="K161" s="5">
        <f t="shared" si="21"/>
        <v>189</v>
      </c>
    </row>
    <row r="162" spans="1:11" s="1" customFormat="1" ht="15.75" customHeight="1" x14ac:dyDescent="0.25">
      <c r="A162" s="8" t="s">
        <v>2</v>
      </c>
      <c r="B162" s="9">
        <f t="shared" ref="B162:K162" si="22">SUM(B151:B161)</f>
        <v>643</v>
      </c>
      <c r="C162" s="9">
        <f t="shared" si="22"/>
        <v>921</v>
      </c>
      <c r="D162" s="9">
        <f t="shared" si="22"/>
        <v>193</v>
      </c>
      <c r="E162" s="9">
        <f t="shared" si="22"/>
        <v>65</v>
      </c>
      <c r="F162" s="9">
        <f t="shared" si="22"/>
        <v>157</v>
      </c>
      <c r="G162" s="9">
        <f t="shared" si="22"/>
        <v>46</v>
      </c>
      <c r="H162" s="9">
        <f t="shared" si="22"/>
        <v>25</v>
      </c>
      <c r="I162" s="9">
        <f t="shared" si="22"/>
        <v>3</v>
      </c>
      <c r="J162" s="9">
        <f t="shared" si="22"/>
        <v>0</v>
      </c>
      <c r="K162" s="9">
        <f t="shared" si="22"/>
        <v>2053</v>
      </c>
    </row>
    <row r="164" spans="1:11" ht="12.75" customHeight="1" x14ac:dyDescent="0.25">
      <c r="A164" s="25"/>
      <c r="B164" s="26" t="s">
        <v>99</v>
      </c>
      <c r="C164" s="26"/>
      <c r="D164" s="26"/>
      <c r="E164" s="26"/>
      <c r="F164" s="26"/>
      <c r="G164" s="26"/>
      <c r="H164" s="26"/>
      <c r="I164" s="26"/>
      <c r="J164" s="26"/>
      <c r="K164" s="26"/>
    </row>
    <row r="165" spans="1:11" s="1" customFormat="1" ht="12.75" customHeight="1" x14ac:dyDescent="0.25">
      <c r="A165" s="25"/>
      <c r="B165" s="2" t="s">
        <v>101</v>
      </c>
      <c r="C165" s="2" t="s">
        <v>102</v>
      </c>
      <c r="D165" s="2" t="s">
        <v>103</v>
      </c>
      <c r="E165" s="2" t="s">
        <v>104</v>
      </c>
      <c r="F165" s="2" t="s">
        <v>105</v>
      </c>
      <c r="G165" s="2" t="s">
        <v>106</v>
      </c>
      <c r="H165" s="2" t="s">
        <v>107</v>
      </c>
      <c r="I165" s="26" t="s">
        <v>0</v>
      </c>
      <c r="J165" s="26" t="s">
        <v>1</v>
      </c>
      <c r="K165" s="27" t="s">
        <v>2</v>
      </c>
    </row>
    <row r="166" spans="1:11" s="1" customFormat="1" x14ac:dyDescent="0.25">
      <c r="A166" s="28">
        <v>43214</v>
      </c>
      <c r="B166" s="2" t="s">
        <v>3</v>
      </c>
      <c r="C166" s="2" t="s">
        <v>4</v>
      </c>
      <c r="D166" s="2" t="s">
        <v>5</v>
      </c>
      <c r="E166" s="2" t="s">
        <v>6</v>
      </c>
      <c r="F166" s="2" t="s">
        <v>7</v>
      </c>
      <c r="G166" s="2" t="s">
        <v>8</v>
      </c>
      <c r="H166" s="2" t="s">
        <v>108</v>
      </c>
      <c r="I166" s="26"/>
      <c r="J166" s="26"/>
      <c r="K166" s="27"/>
    </row>
    <row r="167" spans="1:11" s="3" customFormat="1" ht="25.5" x14ac:dyDescent="0.2">
      <c r="A167" s="29"/>
      <c r="B167" s="16" t="s">
        <v>109</v>
      </c>
      <c r="C167" s="16" t="s">
        <v>100</v>
      </c>
      <c r="D167" s="16" t="s">
        <v>100</v>
      </c>
      <c r="E167" s="16" t="s">
        <v>109</v>
      </c>
      <c r="F167" s="16" t="s">
        <v>100</v>
      </c>
      <c r="G167" s="16" t="s">
        <v>109</v>
      </c>
      <c r="H167" s="16" t="s">
        <v>100</v>
      </c>
      <c r="I167" s="26"/>
      <c r="J167" s="26"/>
      <c r="K167" s="27"/>
    </row>
    <row r="168" spans="1:11" s="3" customFormat="1" x14ac:dyDescent="0.25">
      <c r="A168" s="5" t="s">
        <v>94</v>
      </c>
      <c r="B168" s="22">
        <v>68</v>
      </c>
      <c r="C168" s="22">
        <v>51</v>
      </c>
      <c r="D168" s="22">
        <v>15</v>
      </c>
      <c r="E168" s="22">
        <v>8</v>
      </c>
      <c r="F168" s="22">
        <v>3</v>
      </c>
      <c r="G168" s="22">
        <v>3</v>
      </c>
      <c r="H168" s="22">
        <v>1</v>
      </c>
      <c r="I168" s="22">
        <v>0</v>
      </c>
      <c r="J168" s="4"/>
      <c r="K168" s="5">
        <f>SUM(B168:J168)</f>
        <v>149</v>
      </c>
    </row>
    <row r="169" spans="1:11" s="3" customFormat="1" ht="12.75" customHeight="1" x14ac:dyDescent="0.3">
      <c r="A169" s="5" t="s">
        <v>95</v>
      </c>
      <c r="B169" s="21">
        <v>80</v>
      </c>
      <c r="C169" s="21">
        <v>75</v>
      </c>
      <c r="D169" s="21">
        <v>24</v>
      </c>
      <c r="E169" s="21">
        <v>12</v>
      </c>
      <c r="F169" s="21">
        <v>4</v>
      </c>
      <c r="G169" s="21">
        <v>4</v>
      </c>
      <c r="H169" s="21">
        <v>1</v>
      </c>
      <c r="I169" s="21">
        <v>0</v>
      </c>
      <c r="J169" s="6"/>
      <c r="K169" s="5">
        <f>SUM(B169:J169)</f>
        <v>200</v>
      </c>
    </row>
    <row r="170" spans="1:11" s="1" customFormat="1" ht="15.75" customHeight="1" x14ac:dyDescent="0.3">
      <c r="A170" s="8" t="s">
        <v>2</v>
      </c>
      <c r="B170" s="9">
        <f>SUM(B168:B169)</f>
        <v>148</v>
      </c>
      <c r="C170" s="9">
        <f t="shared" ref="C170:K170" si="23">SUM(C168:C169)</f>
        <v>126</v>
      </c>
      <c r="D170" s="9">
        <f t="shared" si="23"/>
        <v>39</v>
      </c>
      <c r="E170" s="9">
        <f t="shared" si="23"/>
        <v>20</v>
      </c>
      <c r="F170" s="9">
        <f t="shared" si="23"/>
        <v>7</v>
      </c>
      <c r="G170" s="9">
        <f t="shared" si="23"/>
        <v>7</v>
      </c>
      <c r="H170" s="9">
        <f t="shared" si="23"/>
        <v>2</v>
      </c>
      <c r="I170" s="9">
        <f t="shared" si="23"/>
        <v>0</v>
      </c>
      <c r="J170" s="9">
        <f t="shared" si="23"/>
        <v>0</v>
      </c>
      <c r="K170" s="9">
        <f t="shared" si="23"/>
        <v>349</v>
      </c>
    </row>
    <row r="172" spans="1:11" ht="14.45" x14ac:dyDescent="0.3">
      <c r="A172" s="5" t="s">
        <v>96</v>
      </c>
      <c r="B172" s="5">
        <f>B26+B42+B60+B68+B81+B91+B98+B110+B120+B132+B145+B162+B170</f>
        <v>4182</v>
      </c>
      <c r="C172" s="24">
        <f t="shared" ref="C172:J172" si="24">C26+C42+C60+C68+C81+C91+C98+C110+C120+C132+C145+C162+C170</f>
        <v>4306</v>
      </c>
      <c r="D172" s="24">
        <f t="shared" si="24"/>
        <v>1151</v>
      </c>
      <c r="E172" s="24">
        <f t="shared" si="24"/>
        <v>424</v>
      </c>
      <c r="F172" s="24">
        <f t="shared" si="24"/>
        <v>582</v>
      </c>
      <c r="G172" s="24">
        <f t="shared" si="24"/>
        <v>276</v>
      </c>
      <c r="H172" s="24">
        <f t="shared" si="24"/>
        <v>80</v>
      </c>
      <c r="I172" s="24">
        <f t="shared" si="24"/>
        <v>10</v>
      </c>
      <c r="J172" s="24">
        <f t="shared" si="24"/>
        <v>2</v>
      </c>
      <c r="K172" s="24">
        <f>K26+K42+K60+K68+K81+K91+K98+K110+K120+K132+K145+K162+K170</f>
        <v>11013</v>
      </c>
    </row>
    <row r="173" spans="1:11" ht="14.45" x14ac:dyDescent="0.3">
      <c r="A173" s="5" t="s">
        <v>97</v>
      </c>
      <c r="B173" s="5">
        <f>B18</f>
        <v>612</v>
      </c>
      <c r="C173" s="23">
        <f t="shared" ref="C173:K173" si="25">C18</f>
        <v>338</v>
      </c>
      <c r="D173" s="23">
        <f t="shared" si="25"/>
        <v>110</v>
      </c>
      <c r="E173" s="23">
        <f t="shared" si="25"/>
        <v>62</v>
      </c>
      <c r="F173" s="23">
        <f t="shared" si="25"/>
        <v>43</v>
      </c>
      <c r="G173" s="23">
        <f t="shared" si="25"/>
        <v>32</v>
      </c>
      <c r="H173" s="23">
        <f t="shared" si="25"/>
        <v>7</v>
      </c>
      <c r="I173" s="23">
        <f t="shared" si="25"/>
        <v>3</v>
      </c>
      <c r="J173" s="23">
        <f t="shared" si="25"/>
        <v>1</v>
      </c>
      <c r="K173" s="23">
        <f t="shared" si="25"/>
        <v>1208</v>
      </c>
    </row>
    <row r="174" spans="1:11" ht="14.45" x14ac:dyDescent="0.3"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s="14" customFormat="1" ht="15.6" x14ac:dyDescent="0.3">
      <c r="A175" s="9" t="s">
        <v>98</v>
      </c>
      <c r="B175" s="9">
        <f>SUM(B172:B173)</f>
        <v>4794</v>
      </c>
      <c r="C175" s="9">
        <f t="shared" ref="C175:K175" si="26">SUM(C172:C173)</f>
        <v>4644</v>
      </c>
      <c r="D175" s="9">
        <f t="shared" si="26"/>
        <v>1261</v>
      </c>
      <c r="E175" s="9">
        <f t="shared" si="26"/>
        <v>486</v>
      </c>
      <c r="F175" s="9">
        <f t="shared" si="26"/>
        <v>625</v>
      </c>
      <c r="G175" s="9">
        <f t="shared" si="26"/>
        <v>308</v>
      </c>
      <c r="H175" s="9">
        <f t="shared" si="26"/>
        <v>87</v>
      </c>
      <c r="I175" s="9">
        <f t="shared" si="26"/>
        <v>13</v>
      </c>
      <c r="J175" s="9">
        <f t="shared" si="26"/>
        <v>3</v>
      </c>
      <c r="K175" s="9">
        <f t="shared" si="26"/>
        <v>12221</v>
      </c>
    </row>
    <row r="177" spans="1:2" ht="15.6" x14ac:dyDescent="0.3">
      <c r="A177" s="19" t="s">
        <v>100</v>
      </c>
      <c r="B177" s="20">
        <f>C175+D175+F175+H175</f>
        <v>6617</v>
      </c>
    </row>
    <row r="178" spans="1:2" ht="15.75" x14ac:dyDescent="0.25">
      <c r="A178" s="19" t="s">
        <v>109</v>
      </c>
      <c r="B178" s="20">
        <f>B175+E175+G175</f>
        <v>5588</v>
      </c>
    </row>
  </sheetData>
  <mergeCells count="84">
    <mergeCell ref="A164:A165"/>
    <mergeCell ref="B164:K164"/>
    <mergeCell ref="I165:I167"/>
    <mergeCell ref="J165:J167"/>
    <mergeCell ref="K165:K167"/>
    <mergeCell ref="A166:A167"/>
    <mergeCell ref="A147:A148"/>
    <mergeCell ref="B147:K147"/>
    <mergeCell ref="I148:I150"/>
    <mergeCell ref="J148:J150"/>
    <mergeCell ref="K148:K150"/>
    <mergeCell ref="A149:A150"/>
    <mergeCell ref="A134:A135"/>
    <mergeCell ref="B134:K134"/>
    <mergeCell ref="I135:I137"/>
    <mergeCell ref="J135:J137"/>
    <mergeCell ref="K135:K137"/>
    <mergeCell ref="A136:A137"/>
    <mergeCell ref="A122:A123"/>
    <mergeCell ref="B122:K122"/>
    <mergeCell ref="I123:I125"/>
    <mergeCell ref="J123:J125"/>
    <mergeCell ref="K123:K125"/>
    <mergeCell ref="A124:A125"/>
    <mergeCell ref="A112:A113"/>
    <mergeCell ref="B112:K112"/>
    <mergeCell ref="I113:I115"/>
    <mergeCell ref="J113:J115"/>
    <mergeCell ref="K113:K115"/>
    <mergeCell ref="A114:A115"/>
    <mergeCell ref="A100:A101"/>
    <mergeCell ref="B100:K100"/>
    <mergeCell ref="I101:I103"/>
    <mergeCell ref="J101:J103"/>
    <mergeCell ref="K101:K103"/>
    <mergeCell ref="A102:A103"/>
    <mergeCell ref="A93:A94"/>
    <mergeCell ref="B93:K93"/>
    <mergeCell ref="I94:I96"/>
    <mergeCell ref="J94:J96"/>
    <mergeCell ref="K94:K96"/>
    <mergeCell ref="A95:A96"/>
    <mergeCell ref="A83:A84"/>
    <mergeCell ref="B83:K83"/>
    <mergeCell ref="I84:I86"/>
    <mergeCell ref="J84:J86"/>
    <mergeCell ref="K84:K86"/>
    <mergeCell ref="A85:A86"/>
    <mergeCell ref="A70:A71"/>
    <mergeCell ref="B70:K70"/>
    <mergeCell ref="I71:I73"/>
    <mergeCell ref="J71:J73"/>
    <mergeCell ref="K71:K73"/>
    <mergeCell ref="A72:A73"/>
    <mergeCell ref="A62:A63"/>
    <mergeCell ref="B62:K62"/>
    <mergeCell ref="I63:I65"/>
    <mergeCell ref="J63:J65"/>
    <mergeCell ref="K63:K65"/>
    <mergeCell ref="A64:A65"/>
    <mergeCell ref="A44:A45"/>
    <mergeCell ref="B44:K44"/>
    <mergeCell ref="I45:I47"/>
    <mergeCell ref="J45:J47"/>
    <mergeCell ref="K45:K47"/>
    <mergeCell ref="A46:A47"/>
    <mergeCell ref="A28:A29"/>
    <mergeCell ref="B28:K28"/>
    <mergeCell ref="I29:I31"/>
    <mergeCell ref="J29:J31"/>
    <mergeCell ref="K29:K31"/>
    <mergeCell ref="A30:A31"/>
    <mergeCell ref="A20:A21"/>
    <mergeCell ref="B20:K20"/>
    <mergeCell ref="I21:I23"/>
    <mergeCell ref="J21:J23"/>
    <mergeCell ref="K21:K23"/>
    <mergeCell ref="A22:A23"/>
    <mergeCell ref="A1:A2"/>
    <mergeCell ref="B1:K1"/>
    <mergeCell ref="I2:I4"/>
    <mergeCell ref="J2:J4"/>
    <mergeCell ref="K2:K4"/>
    <mergeCell ref="A3:A4"/>
  </mergeCells>
  <printOptions horizontalCentered="1"/>
  <pageMargins left="0.25" right="0.25" top="0.5" bottom="0.25" header="0.3" footer="0.3"/>
  <pageSetup orientation="landscape" r:id="rId1"/>
  <rowBreaks count="2" manualBreakCount="2">
    <brk id="27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107th SPECIAL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Corine</dc:creator>
  <cp:lastModifiedBy>Sheldon, Corine</cp:lastModifiedBy>
  <cp:lastPrinted>2018-07-02T13:18:48Z</cp:lastPrinted>
  <dcterms:created xsi:type="dcterms:W3CDTF">2018-02-15T15:15:07Z</dcterms:created>
  <dcterms:modified xsi:type="dcterms:W3CDTF">2018-07-02T13:18:55Z</dcterms:modified>
</cp:coreProperties>
</file>