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19416" windowHeight="9732" tabRatio="702" firstSheet="6" activeTab="10"/>
  </bookViews>
  <sheets>
    <sheet name="Justice of Supreme Ct" sheetId="4" r:id="rId1"/>
    <sheet name="County Court Judge" sheetId="5" r:id="rId2"/>
    <sheet name="County Clerk" sheetId="6" r:id="rId3"/>
    <sheet name="County Executive" sheetId="7" r:id="rId4"/>
    <sheet name="Co Leg 1" sheetId="17" r:id="rId5"/>
    <sheet name="Co Leg 2" sheetId="13" r:id="rId6"/>
    <sheet name="Co Leg 3" sheetId="11" r:id="rId7"/>
    <sheet name="Co Leg 4" sheetId="12" r:id="rId8"/>
    <sheet name="Co Leg 5" sheetId="18" r:id="rId9"/>
    <sheet name="Co Leg 6" sheetId="20" r:id="rId10"/>
    <sheet name="Troy President of Council" sheetId="22" r:id="rId11"/>
    <sheet name="Troy City Council 1,2,3" sheetId="9" r:id="rId12"/>
    <sheet name="Troy City Council 4,5,6" sheetId="25" r:id="rId13"/>
    <sheet name="Rensselaer City" sheetId="21" r:id="rId14"/>
    <sheet name="Renss Alderpersons" sheetId="35" r:id="rId15"/>
    <sheet name="Berlin pg1" sheetId="43" r:id="rId16"/>
    <sheet name="Berlin pg2" sheetId="105" r:id="rId17"/>
    <sheet name="Brunswick" sheetId="41" r:id="rId18"/>
    <sheet name="E Greenbush" sheetId="51" r:id="rId19"/>
    <sheet name="Grafton" sheetId="40" r:id="rId20"/>
    <sheet name="Hoosick pg1 " sheetId="29" r:id="rId21"/>
    <sheet name="Hoosick pg2" sheetId="56" r:id="rId22"/>
    <sheet name="Nassau" sheetId="31" r:id="rId23"/>
    <sheet name="N Greenbush pg1" sheetId="58" r:id="rId24"/>
    <sheet name="N Greenbush pg2" sheetId="67" r:id="rId25"/>
    <sheet name="N Greenbush pg3 - Town Council" sheetId="70" r:id="rId26"/>
    <sheet name="Petersburgh" sheetId="59" r:id="rId27"/>
    <sheet name="Pittstown pg1" sheetId="60" r:id="rId28"/>
    <sheet name="Pittstown pg2 - Town Council" sheetId="84" r:id="rId29"/>
    <sheet name="Poestenkill pg1" sheetId="79" r:id="rId30"/>
    <sheet name="Poestenkill pg2 - Town Council" sheetId="88" r:id="rId31"/>
    <sheet name="Sand Lake pg1" sheetId="80" r:id="rId32"/>
    <sheet name="Sand Lake pg2" sheetId="93" r:id="rId33"/>
    <sheet name="Schaghticoke" sheetId="81" r:id="rId34"/>
    <sheet name="Schodack pg1" sheetId="82" r:id="rId35"/>
    <sheet name="Schodack pg2" sheetId="69" r:id="rId36"/>
    <sheet name="Stephentown pg1" sheetId="83" r:id="rId37"/>
    <sheet name="Stephentown pg2" sheetId="102" r:id="rId38"/>
    <sheet name="3 State Props" sheetId="3" r:id="rId39"/>
    <sheet name="3 Town Props" sheetId="103" r:id="rId40"/>
  </sheets>
  <calcPr calcId="145621"/>
</workbook>
</file>

<file path=xl/calcChain.xml><?xml version="1.0" encoding="utf-8"?>
<calcChain xmlns="http://schemas.openxmlformats.org/spreadsheetml/2006/main">
  <c r="C17" i="105" l="1"/>
  <c r="G14" i="93" l="1"/>
  <c r="C14" i="93"/>
  <c r="G16" i="105" l="1"/>
  <c r="F16" i="105"/>
  <c r="E16" i="105"/>
  <c r="D16" i="105"/>
  <c r="C16" i="105"/>
  <c r="B16" i="105"/>
  <c r="H15" i="105"/>
  <c r="H14" i="105"/>
  <c r="H16" i="105" s="1"/>
  <c r="H8" i="105"/>
  <c r="G8" i="105"/>
  <c r="F8" i="105"/>
  <c r="E8" i="105"/>
  <c r="D8" i="105"/>
  <c r="C8" i="105"/>
  <c r="F9" i="105" s="1"/>
  <c r="B8" i="105"/>
  <c r="I7" i="105"/>
  <c r="I6" i="105"/>
  <c r="I8" i="105" s="1"/>
  <c r="C9" i="105" l="1"/>
  <c r="B23" i="51"/>
  <c r="B22" i="51"/>
  <c r="B21" i="51"/>
  <c r="B20" i="51"/>
  <c r="H17" i="40"/>
  <c r="I26" i="40"/>
  <c r="F26" i="40"/>
  <c r="C26" i="40"/>
  <c r="C8" i="40"/>
  <c r="C17" i="40"/>
  <c r="M26" i="40"/>
  <c r="K28" i="56"/>
  <c r="G28" i="56"/>
  <c r="C28" i="56"/>
  <c r="P28" i="56"/>
  <c r="C14" i="56"/>
  <c r="F30" i="31"/>
  <c r="C30" i="31"/>
  <c r="F20" i="31"/>
  <c r="C20" i="31"/>
  <c r="C10" i="31"/>
  <c r="C40" i="31"/>
  <c r="C50" i="31"/>
  <c r="F15" i="67"/>
  <c r="C15" i="67"/>
  <c r="B30" i="67"/>
  <c r="F47" i="59"/>
  <c r="C47" i="59"/>
  <c r="F39" i="59"/>
  <c r="C39" i="59"/>
  <c r="C31" i="59"/>
  <c r="F31" i="59"/>
  <c r="F23" i="59"/>
  <c r="C23" i="59"/>
  <c r="C15" i="59"/>
  <c r="C7" i="59"/>
  <c r="C12" i="60"/>
  <c r="C25" i="60"/>
  <c r="C38" i="60"/>
  <c r="C51" i="60"/>
  <c r="F51" i="60"/>
  <c r="B14" i="84"/>
  <c r="B13" i="84"/>
  <c r="E10" i="79"/>
  <c r="B10" i="79"/>
  <c r="B21" i="79"/>
  <c r="B32" i="79"/>
  <c r="B13" i="88"/>
  <c r="B12" i="88"/>
  <c r="F13" i="80"/>
  <c r="C13" i="80"/>
  <c r="F26" i="80"/>
  <c r="C26" i="80"/>
  <c r="F36" i="82"/>
  <c r="C36" i="82"/>
  <c r="E18" i="82"/>
  <c r="B18" i="82"/>
  <c r="C22" i="69"/>
  <c r="C21" i="69"/>
  <c r="C20" i="69"/>
  <c r="C19" i="69"/>
  <c r="E36" i="83"/>
  <c r="H36" i="83"/>
  <c r="B36" i="83"/>
  <c r="B27" i="83"/>
  <c r="B18" i="83"/>
  <c r="B9" i="83"/>
  <c r="B9" i="102"/>
  <c r="B18" i="102"/>
  <c r="C34" i="41" l="1"/>
  <c r="I17" i="41"/>
  <c r="F17" i="41"/>
  <c r="C17" i="41"/>
  <c r="F23" i="35" l="1"/>
  <c r="C23" i="35"/>
  <c r="C31" i="35"/>
  <c r="C39" i="35"/>
  <c r="C47" i="35"/>
  <c r="C15" i="35"/>
  <c r="C7" i="35"/>
  <c r="E46" i="35"/>
  <c r="D46" i="35"/>
  <c r="C46" i="35"/>
  <c r="B46" i="35"/>
  <c r="F45" i="35"/>
  <c r="F46" i="35" s="1"/>
  <c r="E38" i="35"/>
  <c r="D38" i="35"/>
  <c r="C38" i="35"/>
  <c r="B38" i="35"/>
  <c r="F37" i="35"/>
  <c r="F38" i="35" s="1"/>
  <c r="E30" i="35"/>
  <c r="D30" i="35"/>
  <c r="C30" i="35"/>
  <c r="B30" i="35"/>
  <c r="F29" i="35"/>
  <c r="F30" i="35" s="1"/>
  <c r="C51" i="21"/>
  <c r="C38" i="21"/>
  <c r="C25" i="21"/>
  <c r="F12" i="21"/>
  <c r="C12" i="21"/>
  <c r="B37" i="21"/>
  <c r="F22" i="25"/>
  <c r="F9" i="25"/>
  <c r="C9" i="25"/>
  <c r="C22" i="25"/>
  <c r="F35" i="25"/>
  <c r="C35" i="25"/>
  <c r="B21" i="25"/>
  <c r="K35" i="9"/>
  <c r="G35" i="9"/>
  <c r="C35" i="9"/>
  <c r="C15" i="20" l="1"/>
  <c r="C14" i="20"/>
  <c r="B52" i="18"/>
  <c r="B51" i="18"/>
  <c r="B50" i="18"/>
  <c r="B49" i="18"/>
  <c r="W48" i="12" l="1"/>
  <c r="W47" i="12"/>
  <c r="W46" i="12"/>
  <c r="W43" i="12"/>
  <c r="W44" i="12"/>
  <c r="W45" i="12"/>
  <c r="U52" i="13" l="1"/>
  <c r="U51" i="13"/>
  <c r="U50" i="13"/>
  <c r="U49" i="13"/>
  <c r="U48" i="13"/>
  <c r="U47" i="13"/>
  <c r="U46" i="13"/>
  <c r="U45" i="13"/>
  <c r="C48" i="11"/>
  <c r="C47" i="11"/>
  <c r="C46" i="11"/>
  <c r="C45" i="11"/>
  <c r="T17" i="13"/>
  <c r="T43" i="13" s="1"/>
  <c r="T31" i="13"/>
  <c r="T41" i="13"/>
  <c r="E40" i="103" l="1"/>
  <c r="D40" i="103"/>
  <c r="C40" i="103"/>
  <c r="B40" i="103"/>
  <c r="F40" i="103" s="1"/>
  <c r="F39" i="103"/>
  <c r="F38" i="103"/>
  <c r="F37" i="103"/>
  <c r="F36" i="103"/>
  <c r="F35" i="103"/>
  <c r="F34" i="103"/>
  <c r="F33" i="103"/>
  <c r="F32" i="103"/>
  <c r="F31" i="103"/>
  <c r="F30" i="103"/>
  <c r="F29" i="103"/>
  <c r="E22" i="103"/>
  <c r="D22" i="103"/>
  <c r="C22" i="103"/>
  <c r="B22" i="103"/>
  <c r="F22" i="103" s="1"/>
  <c r="F21" i="103"/>
  <c r="F20" i="103"/>
  <c r="F19" i="103"/>
  <c r="F18" i="103"/>
  <c r="F11" i="103"/>
  <c r="E11" i="103"/>
  <c r="D11" i="103"/>
  <c r="C11" i="103"/>
  <c r="B11" i="103"/>
  <c r="F10" i="103"/>
  <c r="F9" i="103"/>
  <c r="F8" i="103"/>
  <c r="F7" i="103"/>
  <c r="F6" i="103"/>
  <c r="F5" i="103"/>
  <c r="F4" i="103"/>
  <c r="Q160" i="3"/>
  <c r="P160" i="3"/>
  <c r="O160" i="3"/>
  <c r="N160" i="3"/>
  <c r="K160" i="3"/>
  <c r="J160" i="3"/>
  <c r="I160" i="3"/>
  <c r="H160" i="3"/>
  <c r="E160" i="3"/>
  <c r="D160" i="3"/>
  <c r="C160" i="3"/>
  <c r="B160" i="3"/>
  <c r="R159" i="3"/>
  <c r="L159" i="3"/>
  <c r="F159" i="3"/>
  <c r="R158" i="3"/>
  <c r="L158" i="3"/>
  <c r="F158" i="3"/>
  <c r="Q156" i="3"/>
  <c r="P156" i="3"/>
  <c r="O156" i="3"/>
  <c r="N156" i="3"/>
  <c r="K156" i="3"/>
  <c r="J156" i="3"/>
  <c r="I156" i="3"/>
  <c r="H156" i="3"/>
  <c r="E156" i="3"/>
  <c r="D156" i="3"/>
  <c r="C156" i="3"/>
  <c r="B156" i="3"/>
  <c r="R155" i="3"/>
  <c r="L155" i="3"/>
  <c r="F155" i="3"/>
  <c r="R154" i="3"/>
  <c r="L154" i="3"/>
  <c r="F154" i="3"/>
  <c r="R153" i="3"/>
  <c r="L153" i="3"/>
  <c r="F153" i="3"/>
  <c r="R152" i="3"/>
  <c r="L152" i="3"/>
  <c r="F152" i="3"/>
  <c r="R151" i="3"/>
  <c r="L151" i="3"/>
  <c r="F151" i="3"/>
  <c r="R150" i="3"/>
  <c r="L150" i="3"/>
  <c r="F150" i="3"/>
  <c r="R149" i="3"/>
  <c r="L149" i="3"/>
  <c r="F149" i="3"/>
  <c r="R148" i="3"/>
  <c r="L148" i="3"/>
  <c r="F148" i="3"/>
  <c r="R147" i="3"/>
  <c r="L147" i="3"/>
  <c r="F147" i="3"/>
  <c r="R146" i="3"/>
  <c r="L146" i="3"/>
  <c r="F146" i="3"/>
  <c r="R145" i="3"/>
  <c r="L145" i="3"/>
  <c r="F145" i="3"/>
  <c r="Q141" i="3"/>
  <c r="P141" i="3"/>
  <c r="O141" i="3"/>
  <c r="N141" i="3"/>
  <c r="K141" i="3"/>
  <c r="J141" i="3"/>
  <c r="I141" i="3"/>
  <c r="H141" i="3"/>
  <c r="E141" i="3"/>
  <c r="D141" i="3"/>
  <c r="C141" i="3"/>
  <c r="B141" i="3"/>
  <c r="R140" i="3"/>
  <c r="L140" i="3"/>
  <c r="F140" i="3"/>
  <c r="R139" i="3"/>
  <c r="L139" i="3"/>
  <c r="F139" i="3"/>
  <c r="R138" i="3"/>
  <c r="L138" i="3"/>
  <c r="F138" i="3"/>
  <c r="R137" i="3"/>
  <c r="L137" i="3"/>
  <c r="F137" i="3"/>
  <c r="R136" i="3"/>
  <c r="L136" i="3"/>
  <c r="F136" i="3"/>
  <c r="R135" i="3"/>
  <c r="L135" i="3"/>
  <c r="F135" i="3"/>
  <c r="R134" i="3"/>
  <c r="L134" i="3"/>
  <c r="F134" i="3"/>
  <c r="Q132" i="3"/>
  <c r="P132" i="3"/>
  <c r="O132" i="3"/>
  <c r="N132" i="3"/>
  <c r="K132" i="3"/>
  <c r="J132" i="3"/>
  <c r="I132" i="3"/>
  <c r="H132" i="3"/>
  <c r="E132" i="3"/>
  <c r="D132" i="3"/>
  <c r="C132" i="3"/>
  <c r="B132" i="3"/>
  <c r="R131" i="3"/>
  <c r="L131" i="3"/>
  <c r="F131" i="3"/>
  <c r="R130" i="3"/>
  <c r="L130" i="3"/>
  <c r="F130" i="3"/>
  <c r="R129" i="3"/>
  <c r="L129" i="3"/>
  <c r="F129" i="3"/>
  <c r="R128" i="3"/>
  <c r="L128" i="3"/>
  <c r="F128" i="3"/>
  <c r="R127" i="3"/>
  <c r="L127" i="3"/>
  <c r="F127" i="3"/>
  <c r="R126" i="3"/>
  <c r="L126" i="3"/>
  <c r="F126" i="3"/>
  <c r="Q124" i="3"/>
  <c r="P124" i="3"/>
  <c r="O124" i="3"/>
  <c r="N124" i="3"/>
  <c r="K124" i="3"/>
  <c r="J124" i="3"/>
  <c r="I124" i="3"/>
  <c r="H124" i="3"/>
  <c r="E124" i="3"/>
  <c r="D124" i="3"/>
  <c r="C124" i="3"/>
  <c r="B124" i="3"/>
  <c r="R123" i="3"/>
  <c r="L123" i="3"/>
  <c r="F123" i="3"/>
  <c r="R122" i="3"/>
  <c r="L122" i="3"/>
  <c r="F122" i="3"/>
  <c r="R121" i="3"/>
  <c r="L121" i="3"/>
  <c r="F121" i="3"/>
  <c r="R120" i="3"/>
  <c r="L120" i="3"/>
  <c r="F120" i="3"/>
  <c r="Q118" i="3"/>
  <c r="P118" i="3"/>
  <c r="O118" i="3"/>
  <c r="N118" i="3"/>
  <c r="K118" i="3"/>
  <c r="J118" i="3"/>
  <c r="I118" i="3"/>
  <c r="H118" i="3"/>
  <c r="E118" i="3"/>
  <c r="D118" i="3"/>
  <c r="C118" i="3"/>
  <c r="B118" i="3"/>
  <c r="R117" i="3"/>
  <c r="L117" i="3"/>
  <c r="F117" i="3"/>
  <c r="R116" i="3"/>
  <c r="L116" i="3"/>
  <c r="F116" i="3"/>
  <c r="R115" i="3"/>
  <c r="L115" i="3"/>
  <c r="F115" i="3"/>
  <c r="R114" i="3"/>
  <c r="L114" i="3"/>
  <c r="F114" i="3"/>
  <c r="R113" i="3"/>
  <c r="L113" i="3"/>
  <c r="F113" i="3"/>
  <c r="R112" i="3"/>
  <c r="L112" i="3"/>
  <c r="F112" i="3"/>
  <c r="Q108" i="3"/>
  <c r="P108" i="3"/>
  <c r="O108" i="3"/>
  <c r="N108" i="3"/>
  <c r="K108" i="3"/>
  <c r="J108" i="3"/>
  <c r="I108" i="3"/>
  <c r="H108" i="3"/>
  <c r="E108" i="3"/>
  <c r="D108" i="3"/>
  <c r="C108" i="3"/>
  <c r="B108" i="3"/>
  <c r="R107" i="3"/>
  <c r="L107" i="3"/>
  <c r="F107" i="3"/>
  <c r="Q105" i="3"/>
  <c r="P105" i="3"/>
  <c r="O105" i="3"/>
  <c r="N105" i="3"/>
  <c r="K105" i="3"/>
  <c r="J105" i="3"/>
  <c r="I105" i="3"/>
  <c r="H105" i="3"/>
  <c r="E105" i="3"/>
  <c r="D105" i="3"/>
  <c r="C105" i="3"/>
  <c r="B105" i="3"/>
  <c r="R104" i="3"/>
  <c r="L104" i="3"/>
  <c r="F104" i="3"/>
  <c r="R103" i="3"/>
  <c r="L103" i="3"/>
  <c r="F103" i="3"/>
  <c r="R102" i="3"/>
  <c r="L102" i="3"/>
  <c r="F102" i="3"/>
  <c r="R101" i="3"/>
  <c r="L101" i="3"/>
  <c r="F101" i="3"/>
  <c r="R100" i="3"/>
  <c r="L100" i="3"/>
  <c r="F100" i="3"/>
  <c r="R99" i="3"/>
  <c r="L99" i="3"/>
  <c r="F99" i="3"/>
  <c r="R98" i="3"/>
  <c r="L98" i="3"/>
  <c r="F98" i="3"/>
  <c r="R97" i="3"/>
  <c r="L97" i="3"/>
  <c r="F97" i="3"/>
  <c r="Q95" i="3"/>
  <c r="P95" i="3"/>
  <c r="O95" i="3"/>
  <c r="N95" i="3"/>
  <c r="K95" i="3"/>
  <c r="J95" i="3"/>
  <c r="I95" i="3"/>
  <c r="H95" i="3"/>
  <c r="E95" i="3"/>
  <c r="D95" i="3"/>
  <c r="C95" i="3"/>
  <c r="B95" i="3"/>
  <c r="R94" i="3"/>
  <c r="L94" i="3"/>
  <c r="F94" i="3"/>
  <c r="R93" i="3"/>
  <c r="L93" i="3"/>
  <c r="F93" i="3"/>
  <c r="R92" i="3"/>
  <c r="L92" i="3"/>
  <c r="F92" i="3"/>
  <c r="R91" i="3"/>
  <c r="L91" i="3"/>
  <c r="F91" i="3"/>
  <c r="Q89" i="3"/>
  <c r="P89" i="3"/>
  <c r="O89" i="3"/>
  <c r="N89" i="3"/>
  <c r="K89" i="3"/>
  <c r="J89" i="3"/>
  <c r="I89" i="3"/>
  <c r="H89" i="3"/>
  <c r="E89" i="3"/>
  <c r="D89" i="3"/>
  <c r="C89" i="3"/>
  <c r="B89" i="3"/>
  <c r="R88" i="3"/>
  <c r="L88" i="3"/>
  <c r="F88" i="3"/>
  <c r="R87" i="3"/>
  <c r="L87" i="3"/>
  <c r="F87" i="3"/>
  <c r="R86" i="3"/>
  <c r="L86" i="3"/>
  <c r="F86" i="3"/>
  <c r="R85" i="3"/>
  <c r="L85" i="3"/>
  <c r="F85" i="3"/>
  <c r="R84" i="3"/>
  <c r="L84" i="3"/>
  <c r="F84" i="3"/>
  <c r="R83" i="3"/>
  <c r="L83" i="3"/>
  <c r="F83" i="3"/>
  <c r="R82" i="3"/>
  <c r="L82" i="3"/>
  <c r="F82" i="3"/>
  <c r="Q80" i="3"/>
  <c r="P80" i="3"/>
  <c r="O80" i="3"/>
  <c r="N80" i="3"/>
  <c r="K80" i="3"/>
  <c r="J80" i="3"/>
  <c r="I80" i="3"/>
  <c r="H80" i="3"/>
  <c r="E80" i="3"/>
  <c r="D80" i="3"/>
  <c r="C80" i="3"/>
  <c r="B80" i="3"/>
  <c r="R79" i="3"/>
  <c r="L79" i="3"/>
  <c r="F79" i="3"/>
  <c r="R78" i="3"/>
  <c r="L78" i="3"/>
  <c r="F78" i="3"/>
  <c r="Q74" i="3"/>
  <c r="P74" i="3"/>
  <c r="O74" i="3"/>
  <c r="N74" i="3"/>
  <c r="K74" i="3"/>
  <c r="J74" i="3"/>
  <c r="I74" i="3"/>
  <c r="H74" i="3"/>
  <c r="E74" i="3"/>
  <c r="D74" i="3"/>
  <c r="C74" i="3"/>
  <c r="B74" i="3"/>
  <c r="R73" i="3"/>
  <c r="L73" i="3"/>
  <c r="F73" i="3"/>
  <c r="R72" i="3"/>
  <c r="L72" i="3"/>
  <c r="F72" i="3"/>
  <c r="R71" i="3"/>
  <c r="L71" i="3"/>
  <c r="F71" i="3"/>
  <c r="R70" i="3"/>
  <c r="L70" i="3"/>
  <c r="F70" i="3"/>
  <c r="R69" i="3"/>
  <c r="L69" i="3"/>
  <c r="F69" i="3"/>
  <c r="R68" i="3"/>
  <c r="L68" i="3"/>
  <c r="F68" i="3"/>
  <c r="R67" i="3"/>
  <c r="L67" i="3"/>
  <c r="F67" i="3"/>
  <c r="R66" i="3"/>
  <c r="L66" i="3"/>
  <c r="F66" i="3"/>
  <c r="R65" i="3"/>
  <c r="L65" i="3"/>
  <c r="F65" i="3"/>
  <c r="R64" i="3"/>
  <c r="L64" i="3"/>
  <c r="F64" i="3"/>
  <c r="R63" i="3"/>
  <c r="L63" i="3"/>
  <c r="F63" i="3"/>
  <c r="R62" i="3"/>
  <c r="L62" i="3"/>
  <c r="F62" i="3"/>
  <c r="Q60" i="3"/>
  <c r="P60" i="3"/>
  <c r="O60" i="3"/>
  <c r="N60" i="3"/>
  <c r="K60" i="3"/>
  <c r="J60" i="3"/>
  <c r="I60" i="3"/>
  <c r="H60" i="3"/>
  <c r="E60" i="3"/>
  <c r="D60" i="3"/>
  <c r="C60" i="3"/>
  <c r="B60" i="3"/>
  <c r="R59" i="3"/>
  <c r="L59" i="3"/>
  <c r="F59" i="3"/>
  <c r="R58" i="3"/>
  <c r="L58" i="3"/>
  <c r="F58" i="3"/>
  <c r="R57" i="3"/>
  <c r="L57" i="3"/>
  <c r="F57" i="3"/>
  <c r="R56" i="3"/>
  <c r="L56" i="3"/>
  <c r="F56" i="3"/>
  <c r="R55" i="3"/>
  <c r="L55" i="3"/>
  <c r="F55" i="3"/>
  <c r="R54" i="3"/>
  <c r="L54" i="3"/>
  <c r="F54" i="3"/>
  <c r="R53" i="3"/>
  <c r="L53" i="3"/>
  <c r="F53" i="3"/>
  <c r="R52" i="3"/>
  <c r="L52" i="3"/>
  <c r="F52" i="3"/>
  <c r="R51" i="3"/>
  <c r="L51" i="3"/>
  <c r="F51" i="3"/>
  <c r="R50" i="3"/>
  <c r="L50" i="3"/>
  <c r="F50" i="3"/>
  <c r="Q48" i="3"/>
  <c r="P48" i="3"/>
  <c r="O48" i="3"/>
  <c r="N48" i="3"/>
  <c r="K48" i="3"/>
  <c r="J48" i="3"/>
  <c r="I48" i="3"/>
  <c r="H48" i="3"/>
  <c r="E48" i="3"/>
  <c r="D48" i="3"/>
  <c r="C48" i="3"/>
  <c r="B48" i="3"/>
  <c r="R47" i="3"/>
  <c r="L47" i="3"/>
  <c r="F47" i="3"/>
  <c r="R46" i="3"/>
  <c r="L46" i="3"/>
  <c r="F46" i="3"/>
  <c r="Q44" i="3"/>
  <c r="Q163" i="3" s="1"/>
  <c r="P44" i="3"/>
  <c r="P163" i="3" s="1"/>
  <c r="O44" i="3"/>
  <c r="O163" i="3" s="1"/>
  <c r="N44" i="3"/>
  <c r="K44" i="3"/>
  <c r="K163" i="3" s="1"/>
  <c r="J44" i="3"/>
  <c r="J163" i="3" s="1"/>
  <c r="I44" i="3"/>
  <c r="I163" i="3" s="1"/>
  <c r="H44" i="3"/>
  <c r="H163" i="3" s="1"/>
  <c r="E44" i="3"/>
  <c r="E163" i="3" s="1"/>
  <c r="D44" i="3"/>
  <c r="D163" i="3" s="1"/>
  <c r="C44" i="3"/>
  <c r="C163" i="3" s="1"/>
  <c r="B44" i="3"/>
  <c r="B163" i="3" s="1"/>
  <c r="R43" i="3"/>
  <c r="L43" i="3"/>
  <c r="F43" i="3"/>
  <c r="R42" i="3"/>
  <c r="L42" i="3"/>
  <c r="F42" i="3"/>
  <c r="R41" i="3"/>
  <c r="L41" i="3"/>
  <c r="F41" i="3"/>
  <c r="R40" i="3"/>
  <c r="L40" i="3"/>
  <c r="F40" i="3"/>
  <c r="R39" i="3"/>
  <c r="L39" i="3"/>
  <c r="F39" i="3"/>
  <c r="R38" i="3"/>
  <c r="L38" i="3"/>
  <c r="F38" i="3"/>
  <c r="Q34" i="3"/>
  <c r="Q162" i="3" s="1"/>
  <c r="P34" i="3"/>
  <c r="P162" i="3" s="1"/>
  <c r="O34" i="3"/>
  <c r="O162" i="3" s="1"/>
  <c r="N34" i="3"/>
  <c r="K34" i="3"/>
  <c r="K162" i="3" s="1"/>
  <c r="J34" i="3"/>
  <c r="J162" i="3" s="1"/>
  <c r="I34" i="3"/>
  <c r="I162" i="3" s="1"/>
  <c r="H34" i="3"/>
  <c r="E34" i="3"/>
  <c r="E162" i="3" s="1"/>
  <c r="D34" i="3"/>
  <c r="D162" i="3" s="1"/>
  <c r="C34" i="3"/>
  <c r="C162" i="3" s="1"/>
  <c r="B34" i="3"/>
  <c r="B162" i="3" s="1"/>
  <c r="R33" i="3"/>
  <c r="L33" i="3"/>
  <c r="F33" i="3"/>
  <c r="R32" i="3"/>
  <c r="L32" i="3"/>
  <c r="F32" i="3"/>
  <c r="R31" i="3"/>
  <c r="L31" i="3"/>
  <c r="F31" i="3"/>
  <c r="R30" i="3"/>
  <c r="L30" i="3"/>
  <c r="F30" i="3"/>
  <c r="R29" i="3"/>
  <c r="L29" i="3"/>
  <c r="F29" i="3"/>
  <c r="R28" i="3"/>
  <c r="L28" i="3"/>
  <c r="F28" i="3"/>
  <c r="R27" i="3"/>
  <c r="L27" i="3"/>
  <c r="F27" i="3"/>
  <c r="R26" i="3"/>
  <c r="L26" i="3"/>
  <c r="F26" i="3"/>
  <c r="R25" i="3"/>
  <c r="L25" i="3"/>
  <c r="F25" i="3"/>
  <c r="R24" i="3"/>
  <c r="L24" i="3"/>
  <c r="F24" i="3"/>
  <c r="R23" i="3"/>
  <c r="L23" i="3"/>
  <c r="F23" i="3"/>
  <c r="R22" i="3"/>
  <c r="L22" i="3"/>
  <c r="F22" i="3"/>
  <c r="R21" i="3"/>
  <c r="L21" i="3"/>
  <c r="F21" i="3"/>
  <c r="R20" i="3"/>
  <c r="L20" i="3"/>
  <c r="F20" i="3"/>
  <c r="R19" i="3"/>
  <c r="L19" i="3"/>
  <c r="F19" i="3"/>
  <c r="R18" i="3"/>
  <c r="L18" i="3"/>
  <c r="F18" i="3"/>
  <c r="R17" i="3"/>
  <c r="L17" i="3"/>
  <c r="F17" i="3"/>
  <c r="R16" i="3"/>
  <c r="L16" i="3"/>
  <c r="F16" i="3"/>
  <c r="R15" i="3"/>
  <c r="L15" i="3"/>
  <c r="F15" i="3"/>
  <c r="R14" i="3"/>
  <c r="L14" i="3"/>
  <c r="F14" i="3"/>
  <c r="R13" i="3"/>
  <c r="L13" i="3"/>
  <c r="F13" i="3"/>
  <c r="R12" i="3"/>
  <c r="L12" i="3"/>
  <c r="F12" i="3"/>
  <c r="R11" i="3"/>
  <c r="L11" i="3"/>
  <c r="F11" i="3"/>
  <c r="R10" i="3"/>
  <c r="L10" i="3"/>
  <c r="F10" i="3"/>
  <c r="R9" i="3"/>
  <c r="L9" i="3"/>
  <c r="F9" i="3"/>
  <c r="R8" i="3"/>
  <c r="L8" i="3"/>
  <c r="F8" i="3"/>
  <c r="R7" i="3"/>
  <c r="L7" i="3"/>
  <c r="F7" i="3"/>
  <c r="R6" i="3"/>
  <c r="L6" i="3"/>
  <c r="F6" i="3"/>
  <c r="R5" i="3"/>
  <c r="L5" i="3"/>
  <c r="F5" i="3"/>
  <c r="R4" i="3"/>
  <c r="L4" i="3"/>
  <c r="F4" i="3"/>
  <c r="C161" i="3" l="1"/>
  <c r="C165" i="3" s="1"/>
  <c r="I161" i="3"/>
  <c r="O161" i="3"/>
  <c r="O165" i="3" s="1"/>
  <c r="D161" i="3"/>
  <c r="J161" i="3"/>
  <c r="J165" i="3" s="1"/>
  <c r="P161" i="3"/>
  <c r="F89" i="3"/>
  <c r="L89" i="3"/>
  <c r="R89" i="3"/>
  <c r="F95" i="3"/>
  <c r="L95" i="3"/>
  <c r="R95" i="3"/>
  <c r="F105" i="3"/>
  <c r="L105" i="3"/>
  <c r="R105" i="3"/>
  <c r="F141" i="3"/>
  <c r="L141" i="3"/>
  <c r="R141" i="3"/>
  <c r="E161" i="3"/>
  <c r="K161" i="3"/>
  <c r="K165" i="3" s="1"/>
  <c r="Q161" i="3"/>
  <c r="L34" i="3"/>
  <c r="R34" i="3"/>
  <c r="F48" i="3"/>
  <c r="L48" i="3"/>
  <c r="N161" i="3"/>
  <c r="F80" i="3"/>
  <c r="L80" i="3"/>
  <c r="R80" i="3"/>
  <c r="F108" i="3"/>
  <c r="L108" i="3"/>
  <c r="R108" i="3"/>
  <c r="F132" i="3"/>
  <c r="L132" i="3"/>
  <c r="R132" i="3"/>
  <c r="F160" i="3"/>
  <c r="L160" i="3"/>
  <c r="R160" i="3"/>
  <c r="R44" i="3"/>
  <c r="D165" i="3"/>
  <c r="F60" i="3"/>
  <c r="L60" i="3"/>
  <c r="R60" i="3"/>
  <c r="F74" i="3"/>
  <c r="L74" i="3"/>
  <c r="R74" i="3"/>
  <c r="F118" i="3"/>
  <c r="L118" i="3"/>
  <c r="R118" i="3"/>
  <c r="F124" i="3"/>
  <c r="L124" i="3"/>
  <c r="R124" i="3"/>
  <c r="F156" i="3"/>
  <c r="L156" i="3"/>
  <c r="R156" i="3"/>
  <c r="F163" i="3"/>
  <c r="P165" i="3"/>
  <c r="E165" i="3"/>
  <c r="F162" i="3"/>
  <c r="I165" i="3"/>
  <c r="L163" i="3"/>
  <c r="F34" i="3"/>
  <c r="R48" i="3"/>
  <c r="B161" i="3"/>
  <c r="H162" i="3"/>
  <c r="L162" i="3" s="1"/>
  <c r="N163" i="3"/>
  <c r="R163" i="3" s="1"/>
  <c r="F44" i="3"/>
  <c r="H161" i="3"/>
  <c r="N162" i="3"/>
  <c r="R162" i="3" s="1"/>
  <c r="L44" i="3"/>
  <c r="R161" i="3" l="1"/>
  <c r="Q165" i="3"/>
  <c r="N165" i="3"/>
  <c r="R165" i="3" s="1"/>
  <c r="H165" i="3"/>
  <c r="L165" i="3" s="1"/>
  <c r="L161" i="3"/>
  <c r="B165" i="3"/>
  <c r="F165" i="3" s="1"/>
  <c r="F161" i="3"/>
  <c r="F14" i="58"/>
  <c r="B14" i="58"/>
  <c r="F28" i="58"/>
  <c r="B28" i="58"/>
  <c r="C19" i="70"/>
  <c r="E14" i="70"/>
  <c r="C18" i="70"/>
  <c r="C17" i="70"/>
  <c r="C16" i="70"/>
  <c r="F42" i="58"/>
  <c r="B42" i="58"/>
  <c r="F17" i="102"/>
  <c r="E17" i="102"/>
  <c r="D17" i="102"/>
  <c r="C17" i="102"/>
  <c r="B17" i="102"/>
  <c r="G16" i="102"/>
  <c r="G15" i="102"/>
  <c r="G35" i="83"/>
  <c r="F35" i="83"/>
  <c r="E35" i="83"/>
  <c r="D35" i="83"/>
  <c r="C35" i="83"/>
  <c r="B35" i="83"/>
  <c r="H34" i="83"/>
  <c r="H33" i="83"/>
  <c r="H35" i="83" s="1"/>
  <c r="F26" i="83"/>
  <c r="E26" i="83"/>
  <c r="D26" i="83"/>
  <c r="C26" i="83"/>
  <c r="B26" i="83"/>
  <c r="G25" i="83"/>
  <c r="G26" i="83" s="1"/>
  <c r="G24" i="83"/>
  <c r="E17" i="83"/>
  <c r="D17" i="83"/>
  <c r="C17" i="83"/>
  <c r="B17" i="83"/>
  <c r="F16" i="83"/>
  <c r="F15" i="83"/>
  <c r="F17" i="83" s="1"/>
  <c r="J35" i="82"/>
  <c r="I35" i="82"/>
  <c r="H35" i="82"/>
  <c r="G35" i="82"/>
  <c r="F35" i="82"/>
  <c r="E35" i="82"/>
  <c r="D35" i="82"/>
  <c r="C35" i="82"/>
  <c r="B35" i="82"/>
  <c r="K34" i="82"/>
  <c r="K33" i="82"/>
  <c r="K32" i="82"/>
  <c r="K31" i="82"/>
  <c r="K30" i="82"/>
  <c r="K29" i="82"/>
  <c r="K28" i="82"/>
  <c r="K27" i="82"/>
  <c r="K26" i="82"/>
  <c r="K25" i="82"/>
  <c r="K24" i="82"/>
  <c r="K35" i="82" s="1"/>
  <c r="G17" i="102" l="1"/>
  <c r="H39" i="81"/>
  <c r="E39" i="81"/>
  <c r="B39" i="81"/>
  <c r="B26" i="81"/>
  <c r="B13" i="81"/>
  <c r="J38" i="81"/>
  <c r="I38" i="81"/>
  <c r="H38" i="81"/>
  <c r="G38" i="81"/>
  <c r="F38" i="81"/>
  <c r="E38" i="81"/>
  <c r="D38" i="81"/>
  <c r="C38" i="81"/>
  <c r="B38" i="81"/>
  <c r="K37" i="81"/>
  <c r="K36" i="81"/>
  <c r="K35" i="81"/>
  <c r="K34" i="81"/>
  <c r="K33" i="81"/>
  <c r="K32" i="81"/>
  <c r="K31" i="81"/>
  <c r="K38" i="81" s="1"/>
  <c r="G25" i="81"/>
  <c r="F25" i="81"/>
  <c r="E25" i="81"/>
  <c r="D25" i="81"/>
  <c r="C25" i="81"/>
  <c r="B25" i="81"/>
  <c r="H24" i="81"/>
  <c r="H23" i="81"/>
  <c r="H22" i="81"/>
  <c r="H21" i="81"/>
  <c r="H20" i="81"/>
  <c r="H19" i="81"/>
  <c r="H18" i="81"/>
  <c r="M26" i="93"/>
  <c r="L26" i="93"/>
  <c r="K26" i="93"/>
  <c r="J26" i="93"/>
  <c r="I26" i="93"/>
  <c r="H26" i="93"/>
  <c r="G26" i="93"/>
  <c r="F26" i="93"/>
  <c r="E26" i="93"/>
  <c r="D26" i="93"/>
  <c r="C26" i="93"/>
  <c r="C29" i="93" s="1"/>
  <c r="B26" i="93"/>
  <c r="C28" i="93" s="1"/>
  <c r="N25" i="93"/>
  <c r="N24" i="93"/>
  <c r="N23" i="93"/>
  <c r="N22" i="93"/>
  <c r="N21" i="93"/>
  <c r="N20" i="93"/>
  <c r="I25" i="80"/>
  <c r="H25" i="80"/>
  <c r="G25" i="80"/>
  <c r="F25" i="80"/>
  <c r="E25" i="80"/>
  <c r="D25" i="80"/>
  <c r="C25" i="80"/>
  <c r="B25" i="80"/>
  <c r="J24" i="80"/>
  <c r="J23" i="80"/>
  <c r="J22" i="80"/>
  <c r="J21" i="80"/>
  <c r="J20" i="80"/>
  <c r="J19" i="80"/>
  <c r="H31" i="79"/>
  <c r="G31" i="79"/>
  <c r="F31" i="79"/>
  <c r="E31" i="79"/>
  <c r="D31" i="79"/>
  <c r="C31" i="79"/>
  <c r="B31" i="79"/>
  <c r="I30" i="79"/>
  <c r="I29" i="79"/>
  <c r="I28" i="79"/>
  <c r="I27" i="79"/>
  <c r="H20" i="79"/>
  <c r="G20" i="79"/>
  <c r="F20" i="79"/>
  <c r="E20" i="79"/>
  <c r="D20" i="79"/>
  <c r="C20" i="79"/>
  <c r="B20" i="79"/>
  <c r="I19" i="79"/>
  <c r="I18" i="79"/>
  <c r="I17" i="79"/>
  <c r="I16" i="79"/>
  <c r="C31" i="93" l="1"/>
  <c r="N26" i="93"/>
  <c r="C30" i="93"/>
  <c r="I31" i="79"/>
  <c r="H25" i="81"/>
  <c r="J25" i="80"/>
  <c r="I20" i="79"/>
  <c r="G50" i="60"/>
  <c r="F50" i="60"/>
  <c r="E50" i="60"/>
  <c r="D50" i="60"/>
  <c r="C50" i="60"/>
  <c r="B50" i="60"/>
  <c r="H49" i="60"/>
  <c r="H48" i="60"/>
  <c r="H47" i="60"/>
  <c r="H46" i="60"/>
  <c r="H45" i="60"/>
  <c r="H44" i="60"/>
  <c r="G37" i="60"/>
  <c r="F37" i="60"/>
  <c r="E37" i="60"/>
  <c r="D37" i="60"/>
  <c r="C37" i="60"/>
  <c r="B37" i="60"/>
  <c r="H36" i="60"/>
  <c r="H35" i="60"/>
  <c r="H34" i="60"/>
  <c r="H33" i="60"/>
  <c r="H32" i="60"/>
  <c r="H31" i="60"/>
  <c r="G24" i="60"/>
  <c r="F24" i="60"/>
  <c r="E24" i="60"/>
  <c r="D24" i="60"/>
  <c r="C24" i="60"/>
  <c r="B24" i="60"/>
  <c r="H23" i="60"/>
  <c r="H22" i="60"/>
  <c r="H21" i="60"/>
  <c r="H20" i="60"/>
  <c r="H19" i="60"/>
  <c r="H18" i="60"/>
  <c r="G45" i="59"/>
  <c r="F46" i="59"/>
  <c r="E46" i="59"/>
  <c r="D46" i="59"/>
  <c r="C46" i="59"/>
  <c r="B46" i="59"/>
  <c r="G46" i="59"/>
  <c r="F38" i="59"/>
  <c r="E38" i="59"/>
  <c r="D38" i="59"/>
  <c r="C38" i="59"/>
  <c r="B38" i="59"/>
  <c r="G37" i="59"/>
  <c r="G38" i="59" s="1"/>
  <c r="G30" i="59"/>
  <c r="F30" i="59"/>
  <c r="E30" i="59"/>
  <c r="D30" i="59"/>
  <c r="C30" i="59"/>
  <c r="B30" i="59"/>
  <c r="H29" i="59"/>
  <c r="H30" i="59" s="1"/>
  <c r="F22" i="59"/>
  <c r="E22" i="59"/>
  <c r="D22" i="59"/>
  <c r="C22" i="59"/>
  <c r="B22" i="59"/>
  <c r="G21" i="59"/>
  <c r="G22" i="59" s="1"/>
  <c r="F14" i="59"/>
  <c r="E14" i="59"/>
  <c r="D14" i="59"/>
  <c r="C14" i="59"/>
  <c r="B14" i="59"/>
  <c r="G13" i="59"/>
  <c r="G14" i="59" s="1"/>
  <c r="E29" i="67"/>
  <c r="D29" i="67"/>
  <c r="C29" i="67"/>
  <c r="B29" i="67"/>
  <c r="F28" i="67"/>
  <c r="F27" i="67"/>
  <c r="F26" i="67"/>
  <c r="F25" i="67"/>
  <c r="F24" i="67"/>
  <c r="F23" i="67"/>
  <c r="F22" i="67"/>
  <c r="F21" i="67"/>
  <c r="K41" i="58"/>
  <c r="J41" i="58"/>
  <c r="I41" i="58"/>
  <c r="H41" i="58"/>
  <c r="G41" i="58"/>
  <c r="F41" i="58"/>
  <c r="E41" i="58"/>
  <c r="D41" i="58"/>
  <c r="C41" i="58"/>
  <c r="B41" i="58"/>
  <c r="L40" i="58"/>
  <c r="L39" i="58"/>
  <c r="L38" i="58"/>
  <c r="L37" i="58"/>
  <c r="L36" i="58"/>
  <c r="L35" i="58"/>
  <c r="L34" i="58"/>
  <c r="L33" i="58"/>
  <c r="J27" i="58"/>
  <c r="I27" i="58"/>
  <c r="H27" i="58"/>
  <c r="G27" i="58"/>
  <c r="F27" i="58"/>
  <c r="E27" i="58"/>
  <c r="D27" i="58"/>
  <c r="C27" i="58"/>
  <c r="B27" i="58"/>
  <c r="K26" i="58"/>
  <c r="K25" i="58"/>
  <c r="K24" i="58"/>
  <c r="K23" i="58"/>
  <c r="K22" i="58"/>
  <c r="K21" i="58"/>
  <c r="K20" i="58"/>
  <c r="K19" i="58"/>
  <c r="G39" i="31"/>
  <c r="F39" i="31"/>
  <c r="E39" i="31"/>
  <c r="D39" i="31"/>
  <c r="C39" i="31"/>
  <c r="B39" i="31"/>
  <c r="H38" i="31"/>
  <c r="H37" i="31"/>
  <c r="H36" i="31"/>
  <c r="H35" i="31"/>
  <c r="H39" i="31" s="1"/>
  <c r="G49" i="31"/>
  <c r="F49" i="31"/>
  <c r="E49" i="31"/>
  <c r="D49" i="31"/>
  <c r="C49" i="31"/>
  <c r="B49" i="31"/>
  <c r="H48" i="31"/>
  <c r="H47" i="31"/>
  <c r="H46" i="31"/>
  <c r="H45" i="31"/>
  <c r="J29" i="31"/>
  <c r="I29" i="31"/>
  <c r="H29" i="31"/>
  <c r="G29" i="31"/>
  <c r="F29" i="31"/>
  <c r="E29" i="31"/>
  <c r="D29" i="31"/>
  <c r="C29" i="31"/>
  <c r="B29" i="31"/>
  <c r="K28" i="31"/>
  <c r="K27" i="31"/>
  <c r="K26" i="31"/>
  <c r="K25" i="31"/>
  <c r="H19" i="31"/>
  <c r="G19" i="31"/>
  <c r="F19" i="31"/>
  <c r="E19" i="31"/>
  <c r="D19" i="31"/>
  <c r="C19" i="31"/>
  <c r="B19" i="31"/>
  <c r="I18" i="31"/>
  <c r="I17" i="31"/>
  <c r="I16" i="31"/>
  <c r="I15" i="31"/>
  <c r="P27" i="56"/>
  <c r="O27" i="56"/>
  <c r="N27" i="56"/>
  <c r="M27" i="56"/>
  <c r="L27" i="56"/>
  <c r="K27" i="56"/>
  <c r="J27" i="56"/>
  <c r="I27" i="56"/>
  <c r="H27" i="56"/>
  <c r="G27" i="56"/>
  <c r="F27" i="56"/>
  <c r="E27" i="56"/>
  <c r="D27" i="56"/>
  <c r="C27" i="56"/>
  <c r="B27" i="56"/>
  <c r="Q26" i="56"/>
  <c r="Q25" i="56"/>
  <c r="Q24" i="56"/>
  <c r="Q23" i="56"/>
  <c r="Q22" i="56"/>
  <c r="Q21" i="56"/>
  <c r="Q20" i="56"/>
  <c r="Q27" i="56" s="1"/>
  <c r="C41" i="29"/>
  <c r="F27" i="29"/>
  <c r="B27" i="29"/>
  <c r="B13" i="29"/>
  <c r="H40" i="29"/>
  <c r="G40" i="29"/>
  <c r="F40" i="29"/>
  <c r="E40" i="29"/>
  <c r="D40" i="29"/>
  <c r="C40" i="29"/>
  <c r="B40" i="29"/>
  <c r="I39" i="29"/>
  <c r="I38" i="29"/>
  <c r="I37" i="29"/>
  <c r="I36" i="29"/>
  <c r="I35" i="29"/>
  <c r="I34" i="29"/>
  <c r="I33" i="29"/>
  <c r="J26" i="29"/>
  <c r="I26" i="29"/>
  <c r="H26" i="29"/>
  <c r="G26" i="29"/>
  <c r="F26" i="29"/>
  <c r="E26" i="29"/>
  <c r="D26" i="29"/>
  <c r="C26" i="29"/>
  <c r="B26" i="29"/>
  <c r="K25" i="29"/>
  <c r="K24" i="29"/>
  <c r="K23" i="29"/>
  <c r="K22" i="29"/>
  <c r="K21" i="29"/>
  <c r="K20" i="29"/>
  <c r="K19" i="29"/>
  <c r="L25" i="40"/>
  <c r="K25" i="40"/>
  <c r="J25" i="40"/>
  <c r="I25" i="40"/>
  <c r="H25" i="40"/>
  <c r="G25" i="40"/>
  <c r="F25" i="40"/>
  <c r="E25" i="40"/>
  <c r="D25" i="40"/>
  <c r="C25" i="40"/>
  <c r="B25" i="40"/>
  <c r="M24" i="40"/>
  <c r="M23" i="40"/>
  <c r="G16" i="40"/>
  <c r="F16" i="40"/>
  <c r="E16" i="40"/>
  <c r="D16" i="40"/>
  <c r="C16" i="40"/>
  <c r="B16" i="40"/>
  <c r="H15" i="40"/>
  <c r="H14" i="40"/>
  <c r="L34" i="9"/>
  <c r="K34" i="9"/>
  <c r="J34" i="9"/>
  <c r="I34" i="9"/>
  <c r="H34" i="9"/>
  <c r="G34" i="9"/>
  <c r="F34" i="9"/>
  <c r="E34" i="9"/>
  <c r="D34" i="9"/>
  <c r="C34" i="9"/>
  <c r="B34" i="9"/>
  <c r="M33" i="9"/>
  <c r="M32" i="9"/>
  <c r="M31" i="9"/>
  <c r="M30" i="9"/>
  <c r="M29" i="9"/>
  <c r="K34" i="25"/>
  <c r="J34" i="25"/>
  <c r="I34" i="25"/>
  <c r="H34" i="25"/>
  <c r="G34" i="25"/>
  <c r="F34" i="25"/>
  <c r="E34" i="25"/>
  <c r="D34" i="25"/>
  <c r="C34" i="25"/>
  <c r="B34" i="25"/>
  <c r="L33" i="25"/>
  <c r="L32" i="25"/>
  <c r="L31" i="25"/>
  <c r="L30" i="25"/>
  <c r="L29" i="25"/>
  <c r="L28" i="25"/>
  <c r="J21" i="25"/>
  <c r="I21" i="25"/>
  <c r="H21" i="25"/>
  <c r="G21" i="25"/>
  <c r="F21" i="25"/>
  <c r="E21" i="25"/>
  <c r="D21" i="25"/>
  <c r="C21" i="25"/>
  <c r="K20" i="25"/>
  <c r="K19" i="25"/>
  <c r="K18" i="25"/>
  <c r="K17" i="25"/>
  <c r="K16" i="25"/>
  <c r="K15" i="25"/>
  <c r="J22" i="9"/>
  <c r="I22" i="9"/>
  <c r="H22" i="9"/>
  <c r="G22" i="9"/>
  <c r="F22" i="9"/>
  <c r="E22" i="9"/>
  <c r="D22" i="9"/>
  <c r="C22" i="9"/>
  <c r="B22" i="9"/>
  <c r="C23" i="9" s="1"/>
  <c r="K21" i="9"/>
  <c r="K20" i="9"/>
  <c r="K19" i="9"/>
  <c r="K18" i="9"/>
  <c r="F50" i="21"/>
  <c r="E50" i="21"/>
  <c r="D50" i="21"/>
  <c r="C50" i="21"/>
  <c r="B50" i="21"/>
  <c r="G49" i="21"/>
  <c r="G48" i="21"/>
  <c r="G47" i="21"/>
  <c r="G46" i="21"/>
  <c r="G50" i="21" s="1"/>
  <c r="G45" i="21"/>
  <c r="G44" i="21"/>
  <c r="F37" i="21"/>
  <c r="E37" i="21"/>
  <c r="D37" i="21"/>
  <c r="C37" i="21"/>
  <c r="G36" i="21"/>
  <c r="G35" i="21"/>
  <c r="G34" i="21"/>
  <c r="G33" i="21"/>
  <c r="G32" i="21"/>
  <c r="G31" i="21"/>
  <c r="G24" i="21"/>
  <c r="F24" i="21"/>
  <c r="E24" i="21"/>
  <c r="D24" i="21"/>
  <c r="C24" i="21"/>
  <c r="B24" i="21"/>
  <c r="H23" i="21"/>
  <c r="H22" i="21"/>
  <c r="H21" i="21"/>
  <c r="H20" i="21"/>
  <c r="H19" i="21"/>
  <c r="H18" i="21"/>
  <c r="I22" i="35"/>
  <c r="H22" i="35"/>
  <c r="G22" i="35"/>
  <c r="F22" i="35"/>
  <c r="E22" i="35"/>
  <c r="D22" i="35"/>
  <c r="C22" i="35"/>
  <c r="B22" i="35"/>
  <c r="J21" i="35"/>
  <c r="J22" i="35" s="1"/>
  <c r="E14" i="35"/>
  <c r="D14" i="35"/>
  <c r="C14" i="35"/>
  <c r="B14" i="35"/>
  <c r="F13" i="35"/>
  <c r="F14" i="35" s="1"/>
  <c r="G33" i="41"/>
  <c r="F33" i="41"/>
  <c r="E33" i="41"/>
  <c r="D33" i="41"/>
  <c r="C33" i="41"/>
  <c r="B33" i="41"/>
  <c r="H32" i="41"/>
  <c r="H31" i="41"/>
  <c r="H30" i="41"/>
  <c r="H29" i="41"/>
  <c r="H28" i="41"/>
  <c r="H27" i="41"/>
  <c r="H26" i="41"/>
  <c r="H25" i="41"/>
  <c r="H24" i="41"/>
  <c r="H23" i="41"/>
  <c r="H33" i="41" s="1"/>
  <c r="F23" i="9" l="1"/>
  <c r="H16" i="40"/>
  <c r="M25" i="40"/>
  <c r="G37" i="21"/>
  <c r="M34" i="9"/>
  <c r="K22" i="9"/>
  <c r="F29" i="67"/>
  <c r="H37" i="60"/>
  <c r="H50" i="60"/>
  <c r="H24" i="60"/>
  <c r="K27" i="58"/>
  <c r="L41" i="58"/>
  <c r="K29" i="31"/>
  <c r="H49" i="31"/>
  <c r="I19" i="31"/>
  <c r="K26" i="29"/>
  <c r="I40" i="29"/>
  <c r="L34" i="25"/>
  <c r="K21" i="25"/>
  <c r="H24" i="21"/>
  <c r="F40" i="43"/>
  <c r="E40" i="43"/>
  <c r="D40" i="43"/>
  <c r="C40" i="43"/>
  <c r="B40" i="43"/>
  <c r="C41" i="43" s="1"/>
  <c r="G39" i="43"/>
  <c r="G38" i="43"/>
  <c r="I32" i="43"/>
  <c r="H32" i="43"/>
  <c r="G32" i="43"/>
  <c r="F32" i="43"/>
  <c r="E32" i="43"/>
  <c r="D32" i="43"/>
  <c r="C32" i="43"/>
  <c r="B32" i="43"/>
  <c r="J31" i="43"/>
  <c r="J30" i="43"/>
  <c r="J32" i="43" s="1"/>
  <c r="H24" i="43"/>
  <c r="G24" i="43"/>
  <c r="F24" i="43"/>
  <c r="E24" i="43"/>
  <c r="I25" i="43" s="1"/>
  <c r="D24" i="43"/>
  <c r="C24" i="43"/>
  <c r="F25" i="43" s="1"/>
  <c r="B24" i="43"/>
  <c r="I23" i="43"/>
  <c r="I22" i="43"/>
  <c r="C25" i="43" l="1"/>
  <c r="C33" i="43"/>
  <c r="F33" i="43"/>
  <c r="G40" i="43"/>
  <c r="I24" i="43"/>
  <c r="K106" i="4" l="1"/>
  <c r="K62" i="4" l="1"/>
  <c r="BC32" i="17"/>
  <c r="P18" i="51" l="1"/>
  <c r="O18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B36" i="7"/>
  <c r="B217" i="7" s="1"/>
  <c r="C36" i="7"/>
  <c r="C217" i="7" s="1"/>
  <c r="D36" i="7"/>
  <c r="D217" i="7" s="1"/>
  <c r="E36" i="7"/>
  <c r="E217" i="7" s="1"/>
  <c r="F36" i="7"/>
  <c r="F217" i="7" s="1"/>
  <c r="G36" i="7"/>
  <c r="G217" i="7" s="1"/>
  <c r="H36" i="7"/>
  <c r="H217" i="7" s="1"/>
  <c r="I36" i="7"/>
  <c r="I217" i="7" s="1"/>
  <c r="J36" i="7"/>
  <c r="J217" i="7" s="1"/>
  <c r="K36" i="7"/>
  <c r="K217" i="7" s="1"/>
  <c r="L36" i="7"/>
  <c r="L217" i="7" s="1"/>
  <c r="M42" i="7"/>
  <c r="M43" i="7"/>
  <c r="M44" i="7"/>
  <c r="M45" i="7"/>
  <c r="M46" i="7"/>
  <c r="M47" i="7"/>
  <c r="B48" i="7"/>
  <c r="B218" i="7" s="1"/>
  <c r="C48" i="7"/>
  <c r="D48" i="7"/>
  <c r="E48" i="7"/>
  <c r="E218" i="7" s="1"/>
  <c r="F48" i="7"/>
  <c r="G48" i="7"/>
  <c r="G218" i="7" s="1"/>
  <c r="H48" i="7"/>
  <c r="I48" i="7"/>
  <c r="I218" i="7" s="1"/>
  <c r="J48" i="7"/>
  <c r="K48" i="7"/>
  <c r="K218" i="7" s="1"/>
  <c r="L48" i="7"/>
  <c r="L218" i="7" s="1"/>
  <c r="M54" i="7"/>
  <c r="M55" i="7"/>
  <c r="B56" i="7"/>
  <c r="C56" i="7"/>
  <c r="D56" i="7"/>
  <c r="E56" i="7"/>
  <c r="F56" i="7"/>
  <c r="G56" i="7"/>
  <c r="H56" i="7"/>
  <c r="I56" i="7"/>
  <c r="J56" i="7"/>
  <c r="K56" i="7"/>
  <c r="L56" i="7"/>
  <c r="M62" i="7"/>
  <c r="M63" i="7"/>
  <c r="M64" i="7"/>
  <c r="M65" i="7"/>
  <c r="M66" i="7"/>
  <c r="M67" i="7"/>
  <c r="M68" i="7"/>
  <c r="M69" i="7"/>
  <c r="M70" i="7"/>
  <c r="M71" i="7"/>
  <c r="B72" i="7"/>
  <c r="C72" i="7"/>
  <c r="D72" i="7"/>
  <c r="E72" i="7"/>
  <c r="F72" i="7"/>
  <c r="G72" i="7"/>
  <c r="H72" i="7"/>
  <c r="I72" i="7"/>
  <c r="J72" i="7"/>
  <c r="K72" i="7"/>
  <c r="L72" i="7"/>
  <c r="M78" i="7"/>
  <c r="M79" i="7"/>
  <c r="M80" i="7"/>
  <c r="M81" i="7"/>
  <c r="M82" i="7"/>
  <c r="M83" i="7"/>
  <c r="M84" i="7"/>
  <c r="M85" i="7"/>
  <c r="M86" i="7"/>
  <c r="M87" i="7"/>
  <c r="M88" i="7"/>
  <c r="M89" i="7"/>
  <c r="B90" i="7"/>
  <c r="C90" i="7"/>
  <c r="D90" i="7"/>
  <c r="E90" i="7"/>
  <c r="F90" i="7"/>
  <c r="G90" i="7"/>
  <c r="H90" i="7"/>
  <c r="I90" i="7"/>
  <c r="J90" i="7"/>
  <c r="K90" i="7"/>
  <c r="L90" i="7"/>
  <c r="M96" i="7"/>
  <c r="M97" i="7"/>
  <c r="B98" i="7"/>
  <c r="C98" i="7"/>
  <c r="D98" i="7"/>
  <c r="E98" i="7"/>
  <c r="F98" i="7"/>
  <c r="G98" i="7"/>
  <c r="H98" i="7"/>
  <c r="I98" i="7"/>
  <c r="J98" i="7"/>
  <c r="K98" i="7"/>
  <c r="L98" i="7"/>
  <c r="M104" i="7"/>
  <c r="M105" i="7"/>
  <c r="M106" i="7"/>
  <c r="M107" i="7"/>
  <c r="M108" i="7"/>
  <c r="M109" i="7"/>
  <c r="M110" i="7"/>
  <c r="B111" i="7"/>
  <c r="C111" i="7"/>
  <c r="D111" i="7"/>
  <c r="E111" i="7"/>
  <c r="F111" i="7"/>
  <c r="G111" i="7"/>
  <c r="H111" i="7"/>
  <c r="I111" i="7"/>
  <c r="J111" i="7"/>
  <c r="K111" i="7"/>
  <c r="L111" i="7"/>
  <c r="M117" i="7"/>
  <c r="M118" i="7"/>
  <c r="M119" i="7"/>
  <c r="M120" i="7"/>
  <c r="B121" i="7"/>
  <c r="C121" i="7"/>
  <c r="D121" i="7"/>
  <c r="E121" i="7"/>
  <c r="F121" i="7"/>
  <c r="G121" i="7"/>
  <c r="H121" i="7"/>
  <c r="I121" i="7"/>
  <c r="J121" i="7"/>
  <c r="K121" i="7"/>
  <c r="L121" i="7"/>
  <c r="M127" i="7"/>
  <c r="M128" i="7"/>
  <c r="M129" i="7"/>
  <c r="M130" i="7"/>
  <c r="M131" i="7"/>
  <c r="M132" i="7"/>
  <c r="M133" i="7"/>
  <c r="M134" i="7"/>
  <c r="B135" i="7"/>
  <c r="C135" i="7"/>
  <c r="D135" i="7"/>
  <c r="E135" i="7"/>
  <c r="F135" i="7"/>
  <c r="G135" i="7"/>
  <c r="H135" i="7"/>
  <c r="I135" i="7"/>
  <c r="J135" i="7"/>
  <c r="K135" i="7"/>
  <c r="L135" i="7"/>
  <c r="M141" i="7"/>
  <c r="M142" i="7" s="1"/>
  <c r="B142" i="7"/>
  <c r="C142" i="7"/>
  <c r="D142" i="7"/>
  <c r="E142" i="7"/>
  <c r="F142" i="7"/>
  <c r="G142" i="7"/>
  <c r="H142" i="7"/>
  <c r="I142" i="7"/>
  <c r="J142" i="7"/>
  <c r="K142" i="7"/>
  <c r="L142" i="7"/>
  <c r="M148" i="7"/>
  <c r="M149" i="7"/>
  <c r="M150" i="7"/>
  <c r="M151" i="7"/>
  <c r="M152" i="7"/>
  <c r="M153" i="7"/>
  <c r="B154" i="7"/>
  <c r="C154" i="7"/>
  <c r="D154" i="7"/>
  <c r="E154" i="7"/>
  <c r="F154" i="7"/>
  <c r="G154" i="7"/>
  <c r="H154" i="7"/>
  <c r="I154" i="7"/>
  <c r="J154" i="7"/>
  <c r="K154" i="7"/>
  <c r="L154" i="7"/>
  <c r="M160" i="7"/>
  <c r="M161" i="7"/>
  <c r="M162" i="7"/>
  <c r="M163" i="7"/>
  <c r="B164" i="7"/>
  <c r="C164" i="7"/>
  <c r="D164" i="7"/>
  <c r="E164" i="7"/>
  <c r="F164" i="7"/>
  <c r="G164" i="7"/>
  <c r="H164" i="7"/>
  <c r="I164" i="7"/>
  <c r="J164" i="7"/>
  <c r="K164" i="7"/>
  <c r="L164" i="7"/>
  <c r="M170" i="7"/>
  <c r="M171" i="7"/>
  <c r="M172" i="7"/>
  <c r="M173" i="7"/>
  <c r="M174" i="7"/>
  <c r="M175" i="7"/>
  <c r="B176" i="7"/>
  <c r="C176" i="7"/>
  <c r="D176" i="7"/>
  <c r="E176" i="7"/>
  <c r="F176" i="7"/>
  <c r="G176" i="7"/>
  <c r="H176" i="7"/>
  <c r="I176" i="7"/>
  <c r="J176" i="7"/>
  <c r="K176" i="7"/>
  <c r="L176" i="7"/>
  <c r="M182" i="7"/>
  <c r="M183" i="7"/>
  <c r="M184" i="7"/>
  <c r="M185" i="7"/>
  <c r="M186" i="7"/>
  <c r="M187" i="7"/>
  <c r="M188" i="7"/>
  <c r="B189" i="7"/>
  <c r="C189" i="7"/>
  <c r="D189" i="7"/>
  <c r="E189" i="7"/>
  <c r="F189" i="7"/>
  <c r="G189" i="7"/>
  <c r="H189" i="7"/>
  <c r="I189" i="7"/>
  <c r="J189" i="7"/>
  <c r="K189" i="7"/>
  <c r="L189" i="7"/>
  <c r="M195" i="7"/>
  <c r="M196" i="7"/>
  <c r="M197" i="7"/>
  <c r="M198" i="7"/>
  <c r="M199" i="7"/>
  <c r="M200" i="7"/>
  <c r="M201" i="7"/>
  <c r="M202" i="7"/>
  <c r="M203" i="7"/>
  <c r="M204" i="7"/>
  <c r="M205" i="7"/>
  <c r="B206" i="7"/>
  <c r="C206" i="7"/>
  <c r="D206" i="7"/>
  <c r="E206" i="7"/>
  <c r="F206" i="7"/>
  <c r="G206" i="7"/>
  <c r="H206" i="7"/>
  <c r="I206" i="7"/>
  <c r="J206" i="7"/>
  <c r="K206" i="7"/>
  <c r="L206" i="7"/>
  <c r="M212" i="7"/>
  <c r="M213" i="7"/>
  <c r="B214" i="7"/>
  <c r="C214" i="7"/>
  <c r="D214" i="7"/>
  <c r="E214" i="7"/>
  <c r="F214" i="7"/>
  <c r="G214" i="7"/>
  <c r="H214" i="7"/>
  <c r="I214" i="7"/>
  <c r="J214" i="7"/>
  <c r="K214" i="7"/>
  <c r="L214" i="7"/>
  <c r="C218" i="7"/>
  <c r="F218" i="7"/>
  <c r="H218" i="7"/>
  <c r="J218" i="7"/>
  <c r="M135" i="7" l="1"/>
  <c r="M98" i="7"/>
  <c r="M164" i="7"/>
  <c r="D218" i="7"/>
  <c r="M218" i="7"/>
  <c r="M48" i="7"/>
  <c r="M189" i="7"/>
  <c r="M176" i="7"/>
  <c r="M154" i="7"/>
  <c r="M111" i="7"/>
  <c r="M214" i="7"/>
  <c r="M206" i="7"/>
  <c r="M90" i="7"/>
  <c r="B216" i="7"/>
  <c r="B220" i="7" s="1"/>
  <c r="B222" i="7" s="1"/>
  <c r="D216" i="7"/>
  <c r="M72" i="7"/>
  <c r="L216" i="7"/>
  <c r="L220" i="7" s="1"/>
  <c r="M121" i="7"/>
  <c r="J216" i="7"/>
  <c r="J220" i="7" s="1"/>
  <c r="I216" i="7"/>
  <c r="I220" i="7" s="1"/>
  <c r="F216" i="7"/>
  <c r="F220" i="7" s="1"/>
  <c r="E216" i="7"/>
  <c r="E220" i="7" s="1"/>
  <c r="B224" i="7" s="1"/>
  <c r="M56" i="7"/>
  <c r="K216" i="7"/>
  <c r="K220" i="7" s="1"/>
  <c r="H216" i="7"/>
  <c r="H220" i="7" s="1"/>
  <c r="G216" i="7"/>
  <c r="G220" i="7" s="1"/>
  <c r="M36" i="7"/>
  <c r="M217" i="7"/>
  <c r="C216" i="7"/>
  <c r="D220" i="7" l="1"/>
  <c r="C220" i="7"/>
  <c r="B223" i="7" s="1"/>
  <c r="M216" i="7"/>
  <c r="M220" i="7" s="1"/>
  <c r="F8" i="102"/>
  <c r="E8" i="102"/>
  <c r="D8" i="102"/>
  <c r="C8" i="102"/>
  <c r="B8" i="102"/>
  <c r="G7" i="102"/>
  <c r="G6" i="102"/>
  <c r="G8" i="102" s="1"/>
  <c r="L12" i="93"/>
  <c r="K12" i="93"/>
  <c r="J12" i="93"/>
  <c r="I12" i="93"/>
  <c r="H12" i="93"/>
  <c r="G12" i="93"/>
  <c r="F12" i="93"/>
  <c r="E12" i="93"/>
  <c r="D12" i="93"/>
  <c r="C12" i="93"/>
  <c r="B12" i="93"/>
  <c r="M11" i="93"/>
  <c r="M10" i="93"/>
  <c r="M9" i="93"/>
  <c r="M8" i="93"/>
  <c r="M7" i="93"/>
  <c r="M6" i="93"/>
  <c r="J10" i="88"/>
  <c r="I10" i="88"/>
  <c r="H10" i="88"/>
  <c r="G10" i="88"/>
  <c r="F10" i="88"/>
  <c r="E10" i="88"/>
  <c r="D10" i="88"/>
  <c r="C10" i="88"/>
  <c r="B10" i="88"/>
  <c r="K9" i="88"/>
  <c r="K8" i="88"/>
  <c r="K7" i="88"/>
  <c r="K6" i="88"/>
  <c r="J12" i="84"/>
  <c r="I12" i="84"/>
  <c r="H12" i="84"/>
  <c r="G12" i="84"/>
  <c r="F12" i="84"/>
  <c r="E12" i="84"/>
  <c r="D12" i="84"/>
  <c r="C12" i="84"/>
  <c r="B12" i="84"/>
  <c r="K11" i="84"/>
  <c r="K10" i="84"/>
  <c r="K9" i="84"/>
  <c r="K8" i="84"/>
  <c r="K7" i="84"/>
  <c r="K6" i="84"/>
  <c r="E8" i="83"/>
  <c r="D8" i="83"/>
  <c r="C8" i="83"/>
  <c r="B8" i="83"/>
  <c r="F7" i="83"/>
  <c r="F6" i="83"/>
  <c r="J17" i="82"/>
  <c r="I17" i="82"/>
  <c r="H17" i="82"/>
  <c r="G17" i="82"/>
  <c r="F17" i="82"/>
  <c r="E17" i="82"/>
  <c r="D17" i="82"/>
  <c r="C17" i="82"/>
  <c r="B17" i="82"/>
  <c r="K16" i="82"/>
  <c r="K15" i="82"/>
  <c r="K14" i="82"/>
  <c r="K13" i="82"/>
  <c r="K12" i="82"/>
  <c r="K11" i="82"/>
  <c r="K10" i="82"/>
  <c r="K9" i="82"/>
  <c r="K8" i="82"/>
  <c r="K7" i="82"/>
  <c r="K6" i="82"/>
  <c r="G12" i="81"/>
  <c r="F12" i="81"/>
  <c r="E12" i="81"/>
  <c r="D12" i="81"/>
  <c r="C12" i="81"/>
  <c r="B12" i="81"/>
  <c r="H11" i="81"/>
  <c r="H10" i="81"/>
  <c r="H9" i="81"/>
  <c r="H8" i="81"/>
  <c r="H7" i="81"/>
  <c r="H6" i="81"/>
  <c r="H5" i="81"/>
  <c r="I12" i="80"/>
  <c r="H12" i="80"/>
  <c r="G12" i="80"/>
  <c r="F12" i="80"/>
  <c r="E12" i="80"/>
  <c r="D12" i="80"/>
  <c r="C12" i="80"/>
  <c r="B12" i="80"/>
  <c r="J11" i="80"/>
  <c r="J10" i="80"/>
  <c r="J9" i="80"/>
  <c r="J8" i="80"/>
  <c r="J7" i="80"/>
  <c r="J6" i="80"/>
  <c r="I9" i="79"/>
  <c r="H9" i="79"/>
  <c r="G9" i="79"/>
  <c r="F9" i="79"/>
  <c r="E9" i="79"/>
  <c r="D9" i="79"/>
  <c r="C9" i="79"/>
  <c r="B9" i="79"/>
  <c r="J8" i="79"/>
  <c r="J7" i="79"/>
  <c r="J6" i="79"/>
  <c r="J5" i="79"/>
  <c r="G5" i="59"/>
  <c r="Q14" i="70"/>
  <c r="P14" i="70"/>
  <c r="O14" i="70"/>
  <c r="N14" i="70"/>
  <c r="M14" i="70"/>
  <c r="L14" i="70"/>
  <c r="K14" i="70"/>
  <c r="J14" i="70"/>
  <c r="I14" i="70"/>
  <c r="H14" i="70"/>
  <c r="G14" i="70"/>
  <c r="F14" i="70"/>
  <c r="D14" i="70"/>
  <c r="C14" i="70"/>
  <c r="B14" i="70"/>
  <c r="R13" i="70"/>
  <c r="R12" i="70"/>
  <c r="R11" i="70"/>
  <c r="R10" i="70"/>
  <c r="R9" i="70"/>
  <c r="R8" i="70"/>
  <c r="R7" i="70"/>
  <c r="R6" i="70"/>
  <c r="Q17" i="69"/>
  <c r="P17" i="69"/>
  <c r="O17" i="69"/>
  <c r="N17" i="69"/>
  <c r="M17" i="69"/>
  <c r="L17" i="69"/>
  <c r="K17" i="69"/>
  <c r="J17" i="69"/>
  <c r="I17" i="69"/>
  <c r="H17" i="69"/>
  <c r="G17" i="69"/>
  <c r="F17" i="69"/>
  <c r="E17" i="69"/>
  <c r="D17" i="69"/>
  <c r="C17" i="69"/>
  <c r="B17" i="69"/>
  <c r="R16" i="69"/>
  <c r="R15" i="69"/>
  <c r="R14" i="69"/>
  <c r="R13" i="69"/>
  <c r="R12" i="69"/>
  <c r="R11" i="69"/>
  <c r="R10" i="69"/>
  <c r="R9" i="69"/>
  <c r="R8" i="69"/>
  <c r="R7" i="69"/>
  <c r="R6" i="69"/>
  <c r="K10" i="88" l="1"/>
  <c r="M12" i="93"/>
  <c r="F8" i="83"/>
  <c r="R17" i="69"/>
  <c r="K12" i="84"/>
  <c r="K17" i="82"/>
  <c r="H12" i="81"/>
  <c r="J12" i="80"/>
  <c r="J9" i="79"/>
  <c r="R14" i="70"/>
  <c r="K14" i="67"/>
  <c r="J14" i="67"/>
  <c r="I14" i="67"/>
  <c r="H14" i="67"/>
  <c r="G14" i="67"/>
  <c r="F14" i="67"/>
  <c r="E14" i="67"/>
  <c r="D14" i="67"/>
  <c r="C14" i="67"/>
  <c r="B14" i="67"/>
  <c r="L13" i="67"/>
  <c r="L12" i="67"/>
  <c r="L11" i="67"/>
  <c r="L10" i="67"/>
  <c r="L9" i="67"/>
  <c r="L8" i="67"/>
  <c r="L7" i="67"/>
  <c r="L6" i="67"/>
  <c r="G11" i="60"/>
  <c r="F11" i="60"/>
  <c r="E11" i="60"/>
  <c r="D11" i="60"/>
  <c r="C11" i="60"/>
  <c r="B11" i="60"/>
  <c r="H10" i="60"/>
  <c r="H9" i="60"/>
  <c r="H8" i="60"/>
  <c r="H7" i="60"/>
  <c r="H6" i="60"/>
  <c r="H5" i="60"/>
  <c r="F6" i="59"/>
  <c r="E6" i="59"/>
  <c r="D6" i="59"/>
  <c r="C6" i="59"/>
  <c r="B6" i="59"/>
  <c r="G6" i="59"/>
  <c r="L13" i="58"/>
  <c r="K13" i="58"/>
  <c r="J13" i="58"/>
  <c r="I13" i="58"/>
  <c r="H13" i="58"/>
  <c r="G13" i="58"/>
  <c r="F13" i="58"/>
  <c r="E13" i="58"/>
  <c r="D13" i="58"/>
  <c r="C13" i="58"/>
  <c r="B13" i="58"/>
  <c r="M12" i="58"/>
  <c r="M11" i="58"/>
  <c r="M10" i="58"/>
  <c r="M9" i="58"/>
  <c r="M8" i="58"/>
  <c r="M7" i="58"/>
  <c r="M6" i="58"/>
  <c r="M5" i="58"/>
  <c r="F13" i="56"/>
  <c r="E13" i="56"/>
  <c r="D13" i="56"/>
  <c r="C13" i="56"/>
  <c r="B13" i="56"/>
  <c r="G12" i="56"/>
  <c r="G11" i="56"/>
  <c r="G10" i="56"/>
  <c r="G9" i="56"/>
  <c r="G8" i="56"/>
  <c r="G7" i="56"/>
  <c r="G6" i="56"/>
  <c r="R18" i="51"/>
  <c r="Q18" i="51"/>
  <c r="B18" i="51"/>
  <c r="S17" i="51"/>
  <c r="S16" i="51"/>
  <c r="S15" i="51"/>
  <c r="S14" i="51"/>
  <c r="S13" i="51"/>
  <c r="S12" i="51"/>
  <c r="S11" i="51"/>
  <c r="S10" i="51"/>
  <c r="S9" i="51"/>
  <c r="S8" i="51"/>
  <c r="S7" i="51"/>
  <c r="S6" i="51"/>
  <c r="L14" i="67" l="1"/>
  <c r="G13" i="56"/>
  <c r="H11" i="60"/>
  <c r="M13" i="58"/>
  <c r="S18" i="51"/>
  <c r="F16" i="41"/>
  <c r="D16" i="43"/>
  <c r="C16" i="43"/>
  <c r="G15" i="43"/>
  <c r="G14" i="43"/>
  <c r="F16" i="43"/>
  <c r="E16" i="43"/>
  <c r="B16" i="43"/>
  <c r="L16" i="41"/>
  <c r="K16" i="41"/>
  <c r="J16" i="41"/>
  <c r="I16" i="41"/>
  <c r="H16" i="41"/>
  <c r="G16" i="41"/>
  <c r="E16" i="41"/>
  <c r="D16" i="41"/>
  <c r="C16" i="41"/>
  <c r="B16" i="41"/>
  <c r="M15" i="41"/>
  <c r="M14" i="41"/>
  <c r="M13" i="41"/>
  <c r="M12" i="41"/>
  <c r="M11" i="41"/>
  <c r="M10" i="41"/>
  <c r="M9" i="41"/>
  <c r="M8" i="41"/>
  <c r="M7" i="41"/>
  <c r="M6" i="41"/>
  <c r="E7" i="40"/>
  <c r="D7" i="40"/>
  <c r="C7" i="40"/>
  <c r="B7" i="40"/>
  <c r="F6" i="40"/>
  <c r="F5" i="40"/>
  <c r="F6" i="35"/>
  <c r="E6" i="35"/>
  <c r="D6" i="35"/>
  <c r="C6" i="35"/>
  <c r="B6" i="35"/>
  <c r="G5" i="35"/>
  <c r="G9" i="31"/>
  <c r="F9" i="31"/>
  <c r="E9" i="31"/>
  <c r="D9" i="31"/>
  <c r="C9" i="31"/>
  <c r="B9" i="31"/>
  <c r="H8" i="31"/>
  <c r="H7" i="31"/>
  <c r="H6" i="31"/>
  <c r="H5" i="31"/>
  <c r="F12" i="29"/>
  <c r="E12" i="29"/>
  <c r="D12" i="29"/>
  <c r="C12" i="29"/>
  <c r="B12" i="29"/>
  <c r="G11" i="29"/>
  <c r="G10" i="29"/>
  <c r="G9" i="29"/>
  <c r="G8" i="29"/>
  <c r="G7" i="29"/>
  <c r="G6" i="29"/>
  <c r="G5" i="29"/>
  <c r="C17" i="43" l="1"/>
  <c r="F7" i="40"/>
  <c r="H9" i="31"/>
  <c r="G12" i="29"/>
  <c r="M16" i="41"/>
  <c r="G16" i="43"/>
  <c r="G6" i="35"/>
  <c r="I8" i="25"/>
  <c r="H8" i="25"/>
  <c r="G8" i="25"/>
  <c r="F8" i="25"/>
  <c r="E8" i="25"/>
  <c r="D8" i="25"/>
  <c r="C8" i="25"/>
  <c r="B8" i="25"/>
  <c r="J7" i="25"/>
  <c r="J6" i="25"/>
  <c r="J5" i="25"/>
  <c r="J8" i="25" l="1"/>
  <c r="L36" i="22"/>
  <c r="K36" i="22"/>
  <c r="J36" i="22"/>
  <c r="I36" i="22"/>
  <c r="H36" i="22"/>
  <c r="G36" i="22"/>
  <c r="F36" i="22"/>
  <c r="E36" i="22"/>
  <c r="D36" i="22"/>
  <c r="C36" i="22"/>
  <c r="B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I11" i="21"/>
  <c r="H11" i="21"/>
  <c r="G11" i="21"/>
  <c r="F11" i="21"/>
  <c r="E11" i="21"/>
  <c r="D11" i="21"/>
  <c r="C11" i="21"/>
  <c r="B11" i="21"/>
  <c r="J10" i="21"/>
  <c r="J9" i="21"/>
  <c r="J8" i="21"/>
  <c r="J7" i="21"/>
  <c r="J6" i="21"/>
  <c r="J5" i="21"/>
  <c r="N44" i="18"/>
  <c r="M44" i="18"/>
  <c r="L44" i="18"/>
  <c r="K44" i="18"/>
  <c r="J44" i="18"/>
  <c r="I44" i="18"/>
  <c r="H44" i="18"/>
  <c r="G44" i="18"/>
  <c r="F44" i="18"/>
  <c r="E44" i="18"/>
  <c r="D44" i="18"/>
  <c r="C44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8" i="18"/>
  <c r="M8" i="18"/>
  <c r="L8" i="18"/>
  <c r="K8" i="18"/>
  <c r="J8" i="18"/>
  <c r="I8" i="18"/>
  <c r="H8" i="18"/>
  <c r="G8" i="18"/>
  <c r="F8" i="18"/>
  <c r="E8" i="18"/>
  <c r="D8" i="18"/>
  <c r="C8" i="18"/>
  <c r="X38" i="12"/>
  <c r="W38" i="12"/>
  <c r="V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X21" i="12"/>
  <c r="W21" i="12"/>
  <c r="V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X9" i="12"/>
  <c r="W9" i="12"/>
  <c r="V9" i="12"/>
  <c r="S9" i="12"/>
  <c r="R9" i="12"/>
  <c r="Q9" i="12"/>
  <c r="P9" i="12"/>
  <c r="O9" i="12"/>
  <c r="N9" i="12"/>
  <c r="M9" i="12"/>
  <c r="L9" i="12"/>
  <c r="K9" i="12"/>
  <c r="J9" i="12"/>
  <c r="J41" i="12" s="1"/>
  <c r="I9" i="12"/>
  <c r="H9" i="12"/>
  <c r="G9" i="12"/>
  <c r="F9" i="12"/>
  <c r="E9" i="12"/>
  <c r="D9" i="12"/>
  <c r="C9" i="12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D12" i="20"/>
  <c r="N29" i="18"/>
  <c r="M29" i="18"/>
  <c r="L29" i="18"/>
  <c r="K29" i="18"/>
  <c r="J29" i="18"/>
  <c r="I29" i="18"/>
  <c r="H29" i="18"/>
  <c r="G29" i="18"/>
  <c r="F29" i="18"/>
  <c r="E29" i="18"/>
  <c r="D29" i="18"/>
  <c r="C29" i="18"/>
  <c r="K12" i="20"/>
  <c r="J12" i="20"/>
  <c r="I12" i="20"/>
  <c r="H12" i="20"/>
  <c r="G12" i="20"/>
  <c r="F12" i="20"/>
  <c r="E12" i="20"/>
  <c r="C12" i="20"/>
  <c r="B12" i="20"/>
  <c r="L11" i="20"/>
  <c r="L10" i="20"/>
  <c r="L9" i="20"/>
  <c r="L8" i="20"/>
  <c r="L7" i="20"/>
  <c r="L6" i="20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AY35" i="17"/>
  <c r="AX35" i="17"/>
  <c r="AW35" i="17"/>
  <c r="AV35" i="17"/>
  <c r="AU35" i="17"/>
  <c r="AS35" i="17"/>
  <c r="AR35" i="17"/>
  <c r="AQ35" i="17"/>
  <c r="AP35" i="17"/>
  <c r="AO35" i="17"/>
  <c r="AL35" i="17"/>
  <c r="AK35" i="17"/>
  <c r="AJ35" i="17"/>
  <c r="AI35" i="17"/>
  <c r="AH35" i="17"/>
  <c r="AF35" i="17"/>
  <c r="AE35" i="17"/>
  <c r="AD35" i="17"/>
  <c r="AC35" i="17"/>
  <c r="AB35" i="17"/>
  <c r="Z35" i="17"/>
  <c r="Y35" i="17"/>
  <c r="X35" i="17"/>
  <c r="W35" i="17"/>
  <c r="V35" i="17"/>
  <c r="S35" i="17"/>
  <c r="R35" i="17"/>
  <c r="Q35" i="17"/>
  <c r="P35" i="17"/>
  <c r="O35" i="17"/>
  <c r="M35" i="17"/>
  <c r="L35" i="17"/>
  <c r="K35" i="17"/>
  <c r="J35" i="17"/>
  <c r="I35" i="17"/>
  <c r="G35" i="17"/>
  <c r="F35" i="17"/>
  <c r="E35" i="17"/>
  <c r="D35" i="17"/>
  <c r="C35" i="17"/>
  <c r="Q44" i="18"/>
  <c r="P44" i="18"/>
  <c r="O44" i="18"/>
  <c r="B44" i="18"/>
  <c r="R43" i="18"/>
  <c r="R42" i="18"/>
  <c r="Q36" i="18"/>
  <c r="P36" i="18"/>
  <c r="O36" i="18"/>
  <c r="B36" i="18"/>
  <c r="R35" i="18"/>
  <c r="R36" i="18" s="1"/>
  <c r="Q29" i="18"/>
  <c r="P29" i="18"/>
  <c r="O29" i="18"/>
  <c r="B29" i="18"/>
  <c r="R28" i="18"/>
  <c r="R27" i="18"/>
  <c r="R26" i="18"/>
  <c r="R25" i="18"/>
  <c r="R24" i="18"/>
  <c r="R23" i="18"/>
  <c r="R22" i="18"/>
  <c r="Q16" i="18"/>
  <c r="P16" i="18"/>
  <c r="O16" i="18"/>
  <c r="B16" i="18"/>
  <c r="R15" i="18"/>
  <c r="R14" i="18"/>
  <c r="Q8" i="18"/>
  <c r="P8" i="18"/>
  <c r="O8" i="18"/>
  <c r="B8" i="18"/>
  <c r="R7" i="18"/>
  <c r="R6" i="18"/>
  <c r="BB35" i="17"/>
  <c r="BA35" i="17"/>
  <c r="AZ35" i="17"/>
  <c r="AT35" i="17"/>
  <c r="AN35" i="17"/>
  <c r="AG35" i="17"/>
  <c r="AA35" i="17"/>
  <c r="U35" i="17"/>
  <c r="N35" i="17"/>
  <c r="H35" i="17"/>
  <c r="B35" i="17"/>
  <c r="BC34" i="17"/>
  <c r="BC33" i="17"/>
  <c r="BC31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C38" i="22" l="1"/>
  <c r="C39" i="22"/>
  <c r="AS39" i="17"/>
  <c r="BD38" i="17"/>
  <c r="AS38" i="17"/>
  <c r="AS37" i="17"/>
  <c r="AN39" i="17"/>
  <c r="AN38" i="17"/>
  <c r="AN37" i="17"/>
  <c r="BD39" i="17"/>
  <c r="BD37" i="17"/>
  <c r="AY39" i="17"/>
  <c r="AY38" i="17"/>
  <c r="AY37" i="17"/>
  <c r="G43" i="13"/>
  <c r="C43" i="13"/>
  <c r="U43" i="13"/>
  <c r="AD43" i="13"/>
  <c r="Z43" i="13"/>
  <c r="V43" i="13"/>
  <c r="P43" i="13"/>
  <c r="O43" i="13"/>
  <c r="H43" i="13"/>
  <c r="D43" i="13"/>
  <c r="Y43" i="13"/>
  <c r="AH43" i="13"/>
  <c r="AA43" i="13"/>
  <c r="K43" i="13"/>
  <c r="F43" i="13"/>
  <c r="AI43" i="13"/>
  <c r="AG43" i="13"/>
  <c r="AF43" i="13"/>
  <c r="AE43" i="13"/>
  <c r="AC43" i="13"/>
  <c r="AB43" i="13"/>
  <c r="X43" i="13"/>
  <c r="W43" i="13"/>
  <c r="Q43" i="13"/>
  <c r="N43" i="13"/>
  <c r="M43" i="13"/>
  <c r="L43" i="13"/>
  <c r="J43" i="13"/>
  <c r="I43" i="13"/>
  <c r="E43" i="13"/>
  <c r="O43" i="11"/>
  <c r="K43" i="11"/>
  <c r="G43" i="11"/>
  <c r="F43" i="11"/>
  <c r="C43" i="11"/>
  <c r="P43" i="11"/>
  <c r="N43" i="11"/>
  <c r="M43" i="11"/>
  <c r="L43" i="11"/>
  <c r="J43" i="11"/>
  <c r="I43" i="11"/>
  <c r="H43" i="11"/>
  <c r="E43" i="11"/>
  <c r="D43" i="11"/>
  <c r="J47" i="18"/>
  <c r="O47" i="18"/>
  <c r="C47" i="18"/>
  <c r="P47" i="18"/>
  <c r="N47" i="18"/>
  <c r="L47" i="18"/>
  <c r="K47" i="18"/>
  <c r="I47" i="18"/>
  <c r="H47" i="18"/>
  <c r="G47" i="18"/>
  <c r="F47" i="18"/>
  <c r="E47" i="18"/>
  <c r="D47" i="18"/>
  <c r="Q47" i="18"/>
  <c r="M47" i="18"/>
  <c r="B47" i="18"/>
  <c r="X41" i="12"/>
  <c r="N41" i="12"/>
  <c r="G41" i="12"/>
  <c r="K41" i="12"/>
  <c r="H41" i="12"/>
  <c r="F41" i="12"/>
  <c r="R41" i="12"/>
  <c r="Q41" i="12"/>
  <c r="S41" i="12"/>
  <c r="M41" i="12"/>
  <c r="E41" i="12"/>
  <c r="C41" i="12"/>
  <c r="W41" i="12"/>
  <c r="V41" i="12"/>
  <c r="P41" i="12"/>
  <c r="O41" i="12"/>
  <c r="L41" i="12"/>
  <c r="I41" i="12"/>
  <c r="D41" i="12"/>
  <c r="J11" i="21"/>
  <c r="M36" i="22"/>
  <c r="L12" i="20"/>
  <c r="R8" i="18"/>
  <c r="R16" i="18"/>
  <c r="R44" i="18"/>
  <c r="R29" i="18"/>
  <c r="BC35" i="17"/>
  <c r="AL41" i="13"/>
  <c r="AK41" i="13"/>
  <c r="AJ41" i="13"/>
  <c r="B41" i="13"/>
  <c r="AM40" i="13"/>
  <c r="AM39" i="13"/>
  <c r="AM38" i="13"/>
  <c r="AM37" i="13"/>
  <c r="AL31" i="13"/>
  <c r="AK31" i="13"/>
  <c r="AJ31" i="13"/>
  <c r="B31" i="13"/>
  <c r="AM30" i="13"/>
  <c r="AM29" i="13"/>
  <c r="AM28" i="13"/>
  <c r="AM27" i="13"/>
  <c r="AM26" i="13"/>
  <c r="AM25" i="13"/>
  <c r="AM24" i="13"/>
  <c r="AM23" i="13"/>
  <c r="AL17" i="13"/>
  <c r="AK17" i="13"/>
  <c r="AJ17" i="13"/>
  <c r="B17" i="13"/>
  <c r="AM16" i="13"/>
  <c r="AM15" i="13"/>
  <c r="AM14" i="13"/>
  <c r="AM13" i="13"/>
  <c r="AM12" i="13"/>
  <c r="AM11" i="13"/>
  <c r="AM10" i="13"/>
  <c r="AM9" i="13"/>
  <c r="AM8" i="13"/>
  <c r="AM7" i="13"/>
  <c r="AM6" i="13"/>
  <c r="AM5" i="13"/>
  <c r="AA38" i="12"/>
  <c r="Z38" i="12"/>
  <c r="Y38" i="12"/>
  <c r="B38" i="12"/>
  <c r="AB37" i="12"/>
  <c r="AB36" i="12"/>
  <c r="AB35" i="12"/>
  <c r="AB34" i="12"/>
  <c r="AB33" i="12"/>
  <c r="AB32" i="12"/>
  <c r="AB31" i="12"/>
  <c r="AB30" i="12"/>
  <c r="AB29" i="12"/>
  <c r="AB28" i="12"/>
  <c r="AB27" i="12"/>
  <c r="AA21" i="12"/>
  <c r="Z21" i="12"/>
  <c r="Y21" i="12"/>
  <c r="B21" i="12"/>
  <c r="AB20" i="12"/>
  <c r="AB19" i="12"/>
  <c r="AB18" i="12"/>
  <c r="AB17" i="12"/>
  <c r="AB16" i="12"/>
  <c r="AB15" i="12"/>
  <c r="AA9" i="12"/>
  <c r="Z9" i="12"/>
  <c r="Y9" i="12"/>
  <c r="B9" i="12"/>
  <c r="AB8" i="12"/>
  <c r="AB7" i="12"/>
  <c r="AB6" i="12"/>
  <c r="AB5" i="12"/>
  <c r="S40" i="11"/>
  <c r="B40" i="11"/>
  <c r="T39" i="11"/>
  <c r="T38" i="11"/>
  <c r="T37" i="11"/>
  <c r="T36" i="11"/>
  <c r="T35" i="11"/>
  <c r="T34" i="11"/>
  <c r="T33" i="11"/>
  <c r="S27" i="11"/>
  <c r="R27" i="11"/>
  <c r="Q27" i="11"/>
  <c r="B27" i="11"/>
  <c r="T26" i="11"/>
  <c r="T25" i="11"/>
  <c r="T24" i="11"/>
  <c r="T23" i="11"/>
  <c r="T22" i="11"/>
  <c r="T21" i="11"/>
  <c r="S15" i="11"/>
  <c r="R15" i="11"/>
  <c r="Q15" i="11"/>
  <c r="B15" i="11"/>
  <c r="T14" i="11"/>
  <c r="T13" i="11"/>
  <c r="T12" i="11"/>
  <c r="T11" i="11"/>
  <c r="T10" i="11"/>
  <c r="T9" i="11"/>
  <c r="T8" i="11"/>
  <c r="T7" i="11"/>
  <c r="T6" i="11"/>
  <c r="T5" i="11"/>
  <c r="B43" i="13" l="1"/>
  <c r="AK43" i="13"/>
  <c r="AJ43" i="13"/>
  <c r="S43" i="11"/>
  <c r="R43" i="11"/>
  <c r="Q43" i="11"/>
  <c r="R47" i="18"/>
  <c r="Z41" i="12"/>
  <c r="B41" i="12"/>
  <c r="AA41" i="12"/>
  <c r="Y41" i="12"/>
  <c r="AL43" i="13"/>
  <c r="AB38" i="12"/>
  <c r="B43" i="11"/>
  <c r="AB21" i="12"/>
  <c r="AB9" i="12"/>
  <c r="T15" i="11"/>
  <c r="T27" i="11"/>
  <c r="T40" i="11"/>
  <c r="AM41" i="13"/>
  <c r="AM17" i="13"/>
  <c r="AM31" i="13"/>
  <c r="K11" i="9"/>
  <c r="J11" i="9"/>
  <c r="I11" i="9"/>
  <c r="H11" i="9"/>
  <c r="G11" i="9"/>
  <c r="F11" i="9"/>
  <c r="E11" i="9"/>
  <c r="D11" i="9"/>
  <c r="C11" i="9"/>
  <c r="B11" i="9"/>
  <c r="L10" i="9"/>
  <c r="L9" i="9"/>
  <c r="L8" i="9"/>
  <c r="L7" i="9"/>
  <c r="L6" i="9"/>
  <c r="L5" i="9"/>
  <c r="G213" i="6"/>
  <c r="F213" i="6"/>
  <c r="E213" i="6"/>
  <c r="D213" i="6"/>
  <c r="C213" i="6"/>
  <c r="B213" i="6"/>
  <c r="H212" i="6"/>
  <c r="H211" i="6"/>
  <c r="G205" i="6"/>
  <c r="F205" i="6"/>
  <c r="E205" i="6"/>
  <c r="D205" i="6"/>
  <c r="C205" i="6"/>
  <c r="B205" i="6"/>
  <c r="H204" i="6"/>
  <c r="H203" i="6"/>
  <c r="H202" i="6"/>
  <c r="H201" i="6"/>
  <c r="H200" i="6"/>
  <c r="H199" i="6"/>
  <c r="H198" i="6"/>
  <c r="H197" i="6"/>
  <c r="H196" i="6"/>
  <c r="H195" i="6"/>
  <c r="H194" i="6"/>
  <c r="G188" i="6"/>
  <c r="F188" i="6"/>
  <c r="E188" i="6"/>
  <c r="D188" i="6"/>
  <c r="C188" i="6"/>
  <c r="B188" i="6"/>
  <c r="H187" i="6"/>
  <c r="H186" i="6"/>
  <c r="H185" i="6"/>
  <c r="H184" i="6"/>
  <c r="H183" i="6"/>
  <c r="H182" i="6"/>
  <c r="H181" i="6"/>
  <c r="G175" i="6"/>
  <c r="F175" i="6"/>
  <c r="E175" i="6"/>
  <c r="D175" i="6"/>
  <c r="C175" i="6"/>
  <c r="B175" i="6"/>
  <c r="H174" i="6"/>
  <c r="H173" i="6"/>
  <c r="H172" i="6"/>
  <c r="H171" i="6"/>
  <c r="H170" i="6"/>
  <c r="H169" i="6"/>
  <c r="G163" i="6"/>
  <c r="F163" i="6"/>
  <c r="E163" i="6"/>
  <c r="D163" i="6"/>
  <c r="C163" i="6"/>
  <c r="B163" i="6"/>
  <c r="H162" i="6"/>
  <c r="H161" i="6"/>
  <c r="H160" i="6"/>
  <c r="H159" i="6"/>
  <c r="G153" i="6"/>
  <c r="F153" i="6"/>
  <c r="E153" i="6"/>
  <c r="D153" i="6"/>
  <c r="C153" i="6"/>
  <c r="B153" i="6"/>
  <c r="H152" i="6"/>
  <c r="H151" i="6"/>
  <c r="H150" i="6"/>
  <c r="H149" i="6"/>
  <c r="H148" i="6"/>
  <c r="H147" i="6"/>
  <c r="G141" i="6"/>
  <c r="F141" i="6"/>
  <c r="E141" i="6"/>
  <c r="D141" i="6"/>
  <c r="C141" i="6"/>
  <c r="B141" i="6"/>
  <c r="H140" i="6"/>
  <c r="H141" i="6" s="1"/>
  <c r="G134" i="6"/>
  <c r="F134" i="6"/>
  <c r="E134" i="6"/>
  <c r="D134" i="6"/>
  <c r="C134" i="6"/>
  <c r="B134" i="6"/>
  <c r="H133" i="6"/>
  <c r="H132" i="6"/>
  <c r="H131" i="6"/>
  <c r="H130" i="6"/>
  <c r="H129" i="6"/>
  <c r="H128" i="6"/>
  <c r="H127" i="6"/>
  <c r="H126" i="6"/>
  <c r="G120" i="6"/>
  <c r="F120" i="6"/>
  <c r="E120" i="6"/>
  <c r="D120" i="6"/>
  <c r="C120" i="6"/>
  <c r="B120" i="6"/>
  <c r="H119" i="6"/>
  <c r="H118" i="6"/>
  <c r="H117" i="6"/>
  <c r="H116" i="6"/>
  <c r="G110" i="6"/>
  <c r="F110" i="6"/>
  <c r="E110" i="6"/>
  <c r="D110" i="6"/>
  <c r="C110" i="6"/>
  <c r="B110" i="6"/>
  <c r="H109" i="6"/>
  <c r="H108" i="6"/>
  <c r="H107" i="6"/>
  <c r="H106" i="6"/>
  <c r="H105" i="6"/>
  <c r="H104" i="6"/>
  <c r="H103" i="6"/>
  <c r="G97" i="6"/>
  <c r="F97" i="6"/>
  <c r="E97" i="6"/>
  <c r="D97" i="6"/>
  <c r="C97" i="6"/>
  <c r="B97" i="6"/>
  <c r="H96" i="6"/>
  <c r="H95" i="6"/>
  <c r="G89" i="6"/>
  <c r="F89" i="6"/>
  <c r="E89" i="6"/>
  <c r="D89" i="6"/>
  <c r="C89" i="6"/>
  <c r="B89" i="6"/>
  <c r="H88" i="6"/>
  <c r="H87" i="6"/>
  <c r="H86" i="6"/>
  <c r="H85" i="6"/>
  <c r="H84" i="6"/>
  <c r="H83" i="6"/>
  <c r="H82" i="6"/>
  <c r="H81" i="6"/>
  <c r="H80" i="6"/>
  <c r="H79" i="6"/>
  <c r="H78" i="6"/>
  <c r="H77" i="6"/>
  <c r="G71" i="6"/>
  <c r="F71" i="6"/>
  <c r="E71" i="6"/>
  <c r="D71" i="6"/>
  <c r="C71" i="6"/>
  <c r="B71" i="6"/>
  <c r="H70" i="6"/>
  <c r="H69" i="6"/>
  <c r="H68" i="6"/>
  <c r="H67" i="6"/>
  <c r="H66" i="6"/>
  <c r="H65" i="6"/>
  <c r="H64" i="6"/>
  <c r="H63" i="6"/>
  <c r="H62" i="6"/>
  <c r="H61" i="6"/>
  <c r="G55" i="6"/>
  <c r="F55" i="6"/>
  <c r="E55" i="6"/>
  <c r="D55" i="6"/>
  <c r="C55" i="6"/>
  <c r="B55" i="6"/>
  <c r="H54" i="6"/>
  <c r="H53" i="6"/>
  <c r="G47" i="6"/>
  <c r="G217" i="6" s="1"/>
  <c r="F47" i="6"/>
  <c r="F217" i="6" s="1"/>
  <c r="E47" i="6"/>
  <c r="E217" i="6" s="1"/>
  <c r="D47" i="6"/>
  <c r="D217" i="6" s="1"/>
  <c r="C47" i="6"/>
  <c r="C217" i="6" s="1"/>
  <c r="B47" i="6"/>
  <c r="B217" i="6" s="1"/>
  <c r="H46" i="6"/>
  <c r="H45" i="6"/>
  <c r="H44" i="6"/>
  <c r="H43" i="6"/>
  <c r="H42" i="6"/>
  <c r="H41" i="6"/>
  <c r="G35" i="6"/>
  <c r="G216" i="6" s="1"/>
  <c r="F35" i="6"/>
  <c r="F216" i="6" s="1"/>
  <c r="E35" i="6"/>
  <c r="E216" i="6" s="1"/>
  <c r="D35" i="6"/>
  <c r="D216" i="6" s="1"/>
  <c r="C35" i="6"/>
  <c r="C216" i="6" s="1"/>
  <c r="B35" i="6"/>
  <c r="B216" i="6" s="1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L214" i="5"/>
  <c r="K214" i="5"/>
  <c r="J214" i="5"/>
  <c r="I214" i="5"/>
  <c r="H214" i="5"/>
  <c r="G214" i="5"/>
  <c r="F214" i="5"/>
  <c r="E214" i="5"/>
  <c r="D214" i="5"/>
  <c r="C214" i="5"/>
  <c r="B214" i="5"/>
  <c r="M213" i="5"/>
  <c r="M212" i="5"/>
  <c r="L206" i="5"/>
  <c r="K206" i="5"/>
  <c r="J206" i="5"/>
  <c r="I206" i="5"/>
  <c r="H206" i="5"/>
  <c r="G206" i="5"/>
  <c r="F206" i="5"/>
  <c r="E206" i="5"/>
  <c r="D206" i="5"/>
  <c r="C206" i="5"/>
  <c r="B206" i="5"/>
  <c r="M205" i="5"/>
  <c r="M204" i="5"/>
  <c r="M203" i="5"/>
  <c r="M202" i="5"/>
  <c r="M201" i="5"/>
  <c r="M200" i="5"/>
  <c r="M199" i="5"/>
  <c r="M198" i="5"/>
  <c r="M197" i="5"/>
  <c r="M196" i="5"/>
  <c r="M195" i="5"/>
  <c r="L189" i="5"/>
  <c r="K189" i="5"/>
  <c r="J189" i="5"/>
  <c r="I189" i="5"/>
  <c r="H189" i="5"/>
  <c r="G189" i="5"/>
  <c r="F189" i="5"/>
  <c r="E189" i="5"/>
  <c r="D189" i="5"/>
  <c r="C189" i="5"/>
  <c r="B189" i="5"/>
  <c r="M188" i="5"/>
  <c r="M187" i="5"/>
  <c r="M186" i="5"/>
  <c r="M185" i="5"/>
  <c r="M184" i="5"/>
  <c r="M183" i="5"/>
  <c r="M182" i="5"/>
  <c r="L176" i="5"/>
  <c r="K176" i="5"/>
  <c r="J176" i="5"/>
  <c r="I176" i="5"/>
  <c r="H176" i="5"/>
  <c r="G176" i="5"/>
  <c r="F176" i="5"/>
  <c r="E176" i="5"/>
  <c r="D176" i="5"/>
  <c r="C176" i="5"/>
  <c r="B176" i="5"/>
  <c r="M175" i="5"/>
  <c r="M174" i="5"/>
  <c r="M173" i="5"/>
  <c r="M172" i="5"/>
  <c r="M171" i="5"/>
  <c r="M170" i="5"/>
  <c r="L164" i="5"/>
  <c r="K164" i="5"/>
  <c r="J164" i="5"/>
  <c r="I164" i="5"/>
  <c r="H164" i="5"/>
  <c r="G164" i="5"/>
  <c r="F164" i="5"/>
  <c r="E164" i="5"/>
  <c r="D164" i="5"/>
  <c r="C164" i="5"/>
  <c r="B164" i="5"/>
  <c r="M163" i="5"/>
  <c r="M162" i="5"/>
  <c r="M161" i="5"/>
  <c r="M160" i="5"/>
  <c r="L154" i="5"/>
  <c r="K154" i="5"/>
  <c r="J154" i="5"/>
  <c r="I154" i="5"/>
  <c r="H154" i="5"/>
  <c r="G154" i="5"/>
  <c r="F154" i="5"/>
  <c r="E154" i="5"/>
  <c r="D154" i="5"/>
  <c r="C154" i="5"/>
  <c r="B154" i="5"/>
  <c r="M153" i="5"/>
  <c r="M152" i="5"/>
  <c r="M151" i="5"/>
  <c r="M150" i="5"/>
  <c r="M149" i="5"/>
  <c r="M148" i="5"/>
  <c r="L142" i="5"/>
  <c r="K142" i="5"/>
  <c r="J142" i="5"/>
  <c r="I142" i="5"/>
  <c r="H142" i="5"/>
  <c r="G142" i="5"/>
  <c r="F142" i="5"/>
  <c r="E142" i="5"/>
  <c r="D142" i="5"/>
  <c r="C142" i="5"/>
  <c r="B142" i="5"/>
  <c r="M141" i="5"/>
  <c r="M142" i="5" s="1"/>
  <c r="L135" i="5"/>
  <c r="K135" i="5"/>
  <c r="J135" i="5"/>
  <c r="I135" i="5"/>
  <c r="H135" i="5"/>
  <c r="G135" i="5"/>
  <c r="F135" i="5"/>
  <c r="E135" i="5"/>
  <c r="D135" i="5"/>
  <c r="C135" i="5"/>
  <c r="B135" i="5"/>
  <c r="M134" i="5"/>
  <c r="M133" i="5"/>
  <c r="M132" i="5"/>
  <c r="M131" i="5"/>
  <c r="M130" i="5"/>
  <c r="M129" i="5"/>
  <c r="M128" i="5"/>
  <c r="M127" i="5"/>
  <c r="L121" i="5"/>
  <c r="K121" i="5"/>
  <c r="J121" i="5"/>
  <c r="I121" i="5"/>
  <c r="H121" i="5"/>
  <c r="G121" i="5"/>
  <c r="F121" i="5"/>
  <c r="E121" i="5"/>
  <c r="D121" i="5"/>
  <c r="C121" i="5"/>
  <c r="B121" i="5"/>
  <c r="M120" i="5"/>
  <c r="M119" i="5"/>
  <c r="M118" i="5"/>
  <c r="M117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M109" i="5"/>
  <c r="M108" i="5"/>
  <c r="M107" i="5"/>
  <c r="M106" i="5"/>
  <c r="M105" i="5"/>
  <c r="M104" i="5"/>
  <c r="L98" i="5"/>
  <c r="K98" i="5"/>
  <c r="J98" i="5"/>
  <c r="I98" i="5"/>
  <c r="H98" i="5"/>
  <c r="G98" i="5"/>
  <c r="F98" i="5"/>
  <c r="E98" i="5"/>
  <c r="D98" i="5"/>
  <c r="C98" i="5"/>
  <c r="B98" i="5"/>
  <c r="M97" i="5"/>
  <c r="M96" i="5"/>
  <c r="L90" i="5"/>
  <c r="K90" i="5"/>
  <c r="J90" i="5"/>
  <c r="I90" i="5"/>
  <c r="H90" i="5"/>
  <c r="G90" i="5"/>
  <c r="F90" i="5"/>
  <c r="E90" i="5"/>
  <c r="D90" i="5"/>
  <c r="C90" i="5"/>
  <c r="B90" i="5"/>
  <c r="M89" i="5"/>
  <c r="M88" i="5"/>
  <c r="M87" i="5"/>
  <c r="M86" i="5"/>
  <c r="M85" i="5"/>
  <c r="M84" i="5"/>
  <c r="M83" i="5"/>
  <c r="M82" i="5"/>
  <c r="M81" i="5"/>
  <c r="M80" i="5"/>
  <c r="M79" i="5"/>
  <c r="M78" i="5"/>
  <c r="L72" i="5"/>
  <c r="K72" i="5"/>
  <c r="J72" i="5"/>
  <c r="I72" i="5"/>
  <c r="H72" i="5"/>
  <c r="G72" i="5"/>
  <c r="F72" i="5"/>
  <c r="E72" i="5"/>
  <c r="D72" i="5"/>
  <c r="C72" i="5"/>
  <c r="B72" i="5"/>
  <c r="M71" i="5"/>
  <c r="M70" i="5"/>
  <c r="M69" i="5"/>
  <c r="M68" i="5"/>
  <c r="M67" i="5"/>
  <c r="M66" i="5"/>
  <c r="M65" i="5"/>
  <c r="M64" i="5"/>
  <c r="M63" i="5"/>
  <c r="M62" i="5"/>
  <c r="L56" i="5"/>
  <c r="K56" i="5"/>
  <c r="J56" i="5"/>
  <c r="I56" i="5"/>
  <c r="H56" i="5"/>
  <c r="G56" i="5"/>
  <c r="F56" i="5"/>
  <c r="E56" i="5"/>
  <c r="D56" i="5"/>
  <c r="C56" i="5"/>
  <c r="B56" i="5"/>
  <c r="M55" i="5"/>
  <c r="M54" i="5"/>
  <c r="L48" i="5"/>
  <c r="L218" i="5" s="1"/>
  <c r="K48" i="5"/>
  <c r="K218" i="5" s="1"/>
  <c r="J48" i="5"/>
  <c r="J218" i="5" s="1"/>
  <c r="I48" i="5"/>
  <c r="I218" i="5" s="1"/>
  <c r="H48" i="5"/>
  <c r="H218" i="5" s="1"/>
  <c r="G48" i="5"/>
  <c r="G218" i="5" s="1"/>
  <c r="F48" i="5"/>
  <c r="F218" i="5" s="1"/>
  <c r="E48" i="5"/>
  <c r="E218" i="5" s="1"/>
  <c r="D48" i="5"/>
  <c r="D218" i="5" s="1"/>
  <c r="C48" i="5"/>
  <c r="C218" i="5" s="1"/>
  <c r="B48" i="5"/>
  <c r="M47" i="5"/>
  <c r="M46" i="5"/>
  <c r="M45" i="5"/>
  <c r="M44" i="5"/>
  <c r="M43" i="5"/>
  <c r="M42" i="5"/>
  <c r="L36" i="5"/>
  <c r="L217" i="5" s="1"/>
  <c r="K36" i="5"/>
  <c r="K217" i="5" s="1"/>
  <c r="J36" i="5"/>
  <c r="J217" i="5" s="1"/>
  <c r="I36" i="5"/>
  <c r="I217" i="5" s="1"/>
  <c r="H36" i="5"/>
  <c r="H217" i="5" s="1"/>
  <c r="G36" i="5"/>
  <c r="G217" i="5" s="1"/>
  <c r="F36" i="5"/>
  <c r="F217" i="5" s="1"/>
  <c r="E36" i="5"/>
  <c r="E217" i="5" s="1"/>
  <c r="D36" i="5"/>
  <c r="D217" i="5" s="1"/>
  <c r="C36" i="5"/>
  <c r="C217" i="5" s="1"/>
  <c r="B36" i="5"/>
  <c r="B217" i="5" s="1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J214" i="4"/>
  <c r="I214" i="4"/>
  <c r="H214" i="4"/>
  <c r="G214" i="4"/>
  <c r="F214" i="4"/>
  <c r="E214" i="4"/>
  <c r="D214" i="4"/>
  <c r="C214" i="4"/>
  <c r="B214" i="4"/>
  <c r="K213" i="4"/>
  <c r="K212" i="4"/>
  <c r="J206" i="4"/>
  <c r="I206" i="4"/>
  <c r="H206" i="4"/>
  <c r="G206" i="4"/>
  <c r="F206" i="4"/>
  <c r="E206" i="4"/>
  <c r="D206" i="4"/>
  <c r="C206" i="4"/>
  <c r="B206" i="4"/>
  <c r="K205" i="4"/>
  <c r="K204" i="4"/>
  <c r="K203" i="4"/>
  <c r="K202" i="4"/>
  <c r="K201" i="4"/>
  <c r="K200" i="4"/>
  <c r="K199" i="4"/>
  <c r="K198" i="4"/>
  <c r="K197" i="4"/>
  <c r="K196" i="4"/>
  <c r="K195" i="4"/>
  <c r="J189" i="4"/>
  <c r="I189" i="4"/>
  <c r="H189" i="4"/>
  <c r="G189" i="4"/>
  <c r="F189" i="4"/>
  <c r="E189" i="4"/>
  <c r="D189" i="4"/>
  <c r="C189" i="4"/>
  <c r="B189" i="4"/>
  <c r="K188" i="4"/>
  <c r="K187" i="4"/>
  <c r="K186" i="4"/>
  <c r="K185" i="4"/>
  <c r="K184" i="4"/>
  <c r="K183" i="4"/>
  <c r="K182" i="4"/>
  <c r="J176" i="4"/>
  <c r="I176" i="4"/>
  <c r="H176" i="4"/>
  <c r="G176" i="4"/>
  <c r="F176" i="4"/>
  <c r="E176" i="4"/>
  <c r="D176" i="4"/>
  <c r="C176" i="4"/>
  <c r="B176" i="4"/>
  <c r="K175" i="4"/>
  <c r="K174" i="4"/>
  <c r="K173" i="4"/>
  <c r="K172" i="4"/>
  <c r="K171" i="4"/>
  <c r="K170" i="4"/>
  <c r="J164" i="4"/>
  <c r="I164" i="4"/>
  <c r="H164" i="4"/>
  <c r="G164" i="4"/>
  <c r="F164" i="4"/>
  <c r="E164" i="4"/>
  <c r="D164" i="4"/>
  <c r="C164" i="4"/>
  <c r="B164" i="4"/>
  <c r="K163" i="4"/>
  <c r="K162" i="4"/>
  <c r="K161" i="4"/>
  <c r="K160" i="4"/>
  <c r="J154" i="4"/>
  <c r="I154" i="4"/>
  <c r="H154" i="4"/>
  <c r="G154" i="4"/>
  <c r="F154" i="4"/>
  <c r="E154" i="4"/>
  <c r="D154" i="4"/>
  <c r="C154" i="4"/>
  <c r="B154" i="4"/>
  <c r="K153" i="4"/>
  <c r="K152" i="4"/>
  <c r="K151" i="4"/>
  <c r="K150" i="4"/>
  <c r="K149" i="4"/>
  <c r="K148" i="4"/>
  <c r="J142" i="4"/>
  <c r="I142" i="4"/>
  <c r="H142" i="4"/>
  <c r="G142" i="4"/>
  <c r="F142" i="4"/>
  <c r="E142" i="4"/>
  <c r="D142" i="4"/>
  <c r="C142" i="4"/>
  <c r="B142" i="4"/>
  <c r="K141" i="4"/>
  <c r="K142" i="4" s="1"/>
  <c r="J135" i="4"/>
  <c r="I135" i="4"/>
  <c r="H135" i="4"/>
  <c r="G135" i="4"/>
  <c r="F135" i="4"/>
  <c r="E135" i="4"/>
  <c r="D135" i="4"/>
  <c r="C135" i="4"/>
  <c r="B135" i="4"/>
  <c r="K134" i="4"/>
  <c r="K133" i="4"/>
  <c r="K132" i="4"/>
  <c r="K131" i="4"/>
  <c r="K130" i="4"/>
  <c r="K129" i="4"/>
  <c r="K128" i="4"/>
  <c r="K127" i="4"/>
  <c r="J121" i="4"/>
  <c r="I121" i="4"/>
  <c r="H121" i="4"/>
  <c r="G121" i="4"/>
  <c r="F121" i="4"/>
  <c r="E121" i="4"/>
  <c r="D121" i="4"/>
  <c r="C121" i="4"/>
  <c r="B121" i="4"/>
  <c r="K120" i="4"/>
  <c r="K119" i="4"/>
  <c r="K118" i="4"/>
  <c r="K117" i="4"/>
  <c r="J111" i="4"/>
  <c r="I111" i="4"/>
  <c r="H111" i="4"/>
  <c r="G111" i="4"/>
  <c r="F111" i="4"/>
  <c r="E111" i="4"/>
  <c r="D111" i="4"/>
  <c r="C111" i="4"/>
  <c r="B111" i="4"/>
  <c r="K110" i="4"/>
  <c r="K109" i="4"/>
  <c r="K108" i="4"/>
  <c r="K107" i="4"/>
  <c r="K105" i="4"/>
  <c r="K104" i="4"/>
  <c r="J98" i="4"/>
  <c r="I98" i="4"/>
  <c r="H98" i="4"/>
  <c r="G98" i="4"/>
  <c r="F98" i="4"/>
  <c r="E98" i="4"/>
  <c r="D98" i="4"/>
  <c r="C98" i="4"/>
  <c r="B98" i="4"/>
  <c r="K97" i="4"/>
  <c r="K96" i="4"/>
  <c r="J90" i="4"/>
  <c r="I90" i="4"/>
  <c r="H90" i="4"/>
  <c r="G90" i="4"/>
  <c r="F90" i="4"/>
  <c r="E90" i="4"/>
  <c r="D90" i="4"/>
  <c r="C90" i="4"/>
  <c r="B90" i="4"/>
  <c r="K89" i="4"/>
  <c r="K88" i="4"/>
  <c r="K87" i="4"/>
  <c r="K86" i="4"/>
  <c r="K85" i="4"/>
  <c r="K84" i="4"/>
  <c r="K83" i="4"/>
  <c r="K82" i="4"/>
  <c r="K81" i="4"/>
  <c r="K80" i="4"/>
  <c r="K79" i="4"/>
  <c r="K78" i="4"/>
  <c r="J72" i="4"/>
  <c r="I72" i="4"/>
  <c r="H72" i="4"/>
  <c r="G72" i="4"/>
  <c r="F72" i="4"/>
  <c r="E72" i="4"/>
  <c r="D72" i="4"/>
  <c r="C72" i="4"/>
  <c r="B72" i="4"/>
  <c r="K71" i="4"/>
  <c r="K70" i="4"/>
  <c r="K69" i="4"/>
  <c r="K68" i="4"/>
  <c r="K67" i="4"/>
  <c r="K66" i="4"/>
  <c r="K65" i="4"/>
  <c r="K64" i="4"/>
  <c r="K63" i="4"/>
  <c r="J56" i="4"/>
  <c r="I56" i="4"/>
  <c r="H56" i="4"/>
  <c r="G56" i="4"/>
  <c r="F56" i="4"/>
  <c r="E56" i="4"/>
  <c r="D56" i="4"/>
  <c r="C56" i="4"/>
  <c r="B56" i="4"/>
  <c r="K55" i="4"/>
  <c r="K54" i="4"/>
  <c r="J48" i="4"/>
  <c r="J218" i="4" s="1"/>
  <c r="I48" i="4"/>
  <c r="I218" i="4" s="1"/>
  <c r="H48" i="4"/>
  <c r="H218" i="4" s="1"/>
  <c r="G48" i="4"/>
  <c r="G218" i="4" s="1"/>
  <c r="F48" i="4"/>
  <c r="F218" i="4" s="1"/>
  <c r="E48" i="4"/>
  <c r="E218" i="4" s="1"/>
  <c r="D48" i="4"/>
  <c r="D218" i="4" s="1"/>
  <c r="C48" i="4"/>
  <c r="C218" i="4" s="1"/>
  <c r="B48" i="4"/>
  <c r="K47" i="4"/>
  <c r="K46" i="4"/>
  <c r="K45" i="4"/>
  <c r="K44" i="4"/>
  <c r="K43" i="4"/>
  <c r="K42" i="4"/>
  <c r="J36" i="4"/>
  <c r="J217" i="4" s="1"/>
  <c r="I36" i="4"/>
  <c r="I217" i="4" s="1"/>
  <c r="H36" i="4"/>
  <c r="H217" i="4" s="1"/>
  <c r="G36" i="4"/>
  <c r="G217" i="4" s="1"/>
  <c r="F36" i="4"/>
  <c r="F217" i="4" s="1"/>
  <c r="E36" i="4"/>
  <c r="E217" i="4" s="1"/>
  <c r="D36" i="4"/>
  <c r="D217" i="4" s="1"/>
  <c r="C36" i="4"/>
  <c r="C217" i="4" s="1"/>
  <c r="B36" i="4"/>
  <c r="B217" i="4" s="1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C12" i="9" l="1"/>
  <c r="F12" i="9"/>
  <c r="AM43" i="13"/>
  <c r="M135" i="5"/>
  <c r="K98" i="4"/>
  <c r="M98" i="5"/>
  <c r="M164" i="5"/>
  <c r="M48" i="5"/>
  <c r="M189" i="5"/>
  <c r="K176" i="4"/>
  <c r="M176" i="5"/>
  <c r="T43" i="11"/>
  <c r="M154" i="5"/>
  <c r="M111" i="5"/>
  <c r="M214" i="5"/>
  <c r="AB41" i="12"/>
  <c r="M206" i="5"/>
  <c r="K90" i="4"/>
  <c r="M90" i="5"/>
  <c r="M72" i="5"/>
  <c r="D216" i="5"/>
  <c r="D220" i="5" s="1"/>
  <c r="L216" i="5"/>
  <c r="L220" i="5" s="1"/>
  <c r="H216" i="5"/>
  <c r="H220" i="5" s="1"/>
  <c r="G216" i="5"/>
  <c r="G220" i="5" s="1"/>
  <c r="M121" i="5"/>
  <c r="K216" i="5"/>
  <c r="K220" i="5" s="1"/>
  <c r="J216" i="5"/>
  <c r="J220" i="5" s="1"/>
  <c r="F216" i="5"/>
  <c r="F220" i="5" s="1"/>
  <c r="C216" i="5"/>
  <c r="C220" i="5" s="1"/>
  <c r="I216" i="5"/>
  <c r="I220" i="5" s="1"/>
  <c r="M56" i="5"/>
  <c r="E216" i="5"/>
  <c r="E220" i="5" s="1"/>
  <c r="M36" i="5"/>
  <c r="K36" i="4"/>
  <c r="L11" i="9"/>
  <c r="G216" i="4"/>
  <c r="G220" i="4" s="1"/>
  <c r="K72" i="4"/>
  <c r="D216" i="4"/>
  <c r="D220" i="4" s="1"/>
  <c r="K48" i="4"/>
  <c r="K189" i="4"/>
  <c r="K214" i="4"/>
  <c r="K56" i="4"/>
  <c r="E216" i="4"/>
  <c r="E220" i="4" s="1"/>
  <c r="H216" i="4"/>
  <c r="H220" i="4" s="1"/>
  <c r="K135" i="4"/>
  <c r="K206" i="4"/>
  <c r="F216" i="4"/>
  <c r="F220" i="4" s="1"/>
  <c r="I216" i="4"/>
  <c r="I220" i="4" s="1"/>
  <c r="K111" i="4"/>
  <c r="K154" i="4"/>
  <c r="K164" i="4"/>
  <c r="C216" i="4"/>
  <c r="C220" i="4" s="1"/>
  <c r="J216" i="4"/>
  <c r="J220" i="4" s="1"/>
  <c r="K121" i="4"/>
  <c r="G215" i="6"/>
  <c r="G219" i="6" s="1"/>
  <c r="H120" i="6"/>
  <c r="C215" i="6"/>
  <c r="C219" i="6" s="1"/>
  <c r="H55" i="6"/>
  <c r="H134" i="6"/>
  <c r="H205" i="6"/>
  <c r="E215" i="6"/>
  <c r="E219" i="6" s="1"/>
  <c r="H71" i="6"/>
  <c r="H89" i="6"/>
  <c r="H97" i="6"/>
  <c r="H110" i="6"/>
  <c r="H153" i="6"/>
  <c r="H175" i="6"/>
  <c r="H35" i="6"/>
  <c r="H47" i="6"/>
  <c r="B215" i="6"/>
  <c r="B219" i="6" s="1"/>
  <c r="D215" i="6"/>
  <c r="D219" i="6" s="1"/>
  <c r="F215" i="6"/>
  <c r="F219" i="6" s="1"/>
  <c r="H163" i="6"/>
  <c r="H188" i="6"/>
  <c r="H213" i="6"/>
  <c r="H216" i="6"/>
  <c r="M217" i="5"/>
  <c r="B216" i="5"/>
  <c r="B218" i="5"/>
  <c r="K217" i="4"/>
  <c r="B216" i="4"/>
  <c r="B218" i="4"/>
  <c r="B220" i="6" l="1"/>
  <c r="B223" i="5"/>
  <c r="C223" i="4"/>
  <c r="H215" i="6"/>
  <c r="H217" i="6"/>
  <c r="B220" i="5"/>
  <c r="B222" i="5" s="1"/>
  <c r="M216" i="5"/>
  <c r="M218" i="5"/>
  <c r="K218" i="4"/>
  <c r="B220" i="4"/>
  <c r="C222" i="4" s="1"/>
  <c r="K216" i="4"/>
  <c r="H219" i="6" l="1"/>
  <c r="M220" i="5"/>
  <c r="K220" i="4"/>
</calcChain>
</file>

<file path=xl/sharedStrings.xml><?xml version="1.0" encoding="utf-8"?>
<sst xmlns="http://schemas.openxmlformats.org/spreadsheetml/2006/main" count="5727" uniqueCount="686">
  <si>
    <t>Write-In</t>
  </si>
  <si>
    <t>Blank</t>
  </si>
  <si>
    <t xml:space="preserve">
Void</t>
  </si>
  <si>
    <t>TOTAL</t>
  </si>
  <si>
    <t>DEM</t>
  </si>
  <si>
    <t>REP</t>
  </si>
  <si>
    <t>CON</t>
  </si>
  <si>
    <t>GRE</t>
  </si>
  <si>
    <t>WOR</t>
  </si>
  <si>
    <t>IND</t>
  </si>
  <si>
    <t>WEP</t>
  </si>
  <si>
    <t>REF</t>
  </si>
  <si>
    <t>Troy 1</t>
  </si>
  <si>
    <t>Troy 2</t>
  </si>
  <si>
    <t>Troy 3</t>
  </si>
  <si>
    <t>Troy 4</t>
  </si>
  <si>
    <t>Troy 5</t>
  </si>
  <si>
    <t>Troy 6</t>
  </si>
  <si>
    <t>Troy 7</t>
  </si>
  <si>
    <t>Troy 8</t>
  </si>
  <si>
    <t>Troy 9</t>
  </si>
  <si>
    <t>Troy 10</t>
  </si>
  <si>
    <t>Troy 11</t>
  </si>
  <si>
    <t>Troy 12</t>
  </si>
  <si>
    <t>Troy 13</t>
  </si>
  <si>
    <t>Troy 14</t>
  </si>
  <si>
    <t>Troy 15</t>
  </si>
  <si>
    <t>Troy 16</t>
  </si>
  <si>
    <t>Troy 17</t>
  </si>
  <si>
    <t>Troy 18</t>
  </si>
  <si>
    <t>Troy 19</t>
  </si>
  <si>
    <t>Troy 20</t>
  </si>
  <si>
    <t>Troy 21</t>
  </si>
  <si>
    <t>Troy 22</t>
  </si>
  <si>
    <t>Troy 23</t>
  </si>
  <si>
    <t>Troy 24</t>
  </si>
  <si>
    <t>Troy 25</t>
  </si>
  <si>
    <t>Troy 26</t>
  </si>
  <si>
    <t>Troy 27</t>
  </si>
  <si>
    <t>Troy 28</t>
  </si>
  <si>
    <t>Troy 29</t>
  </si>
  <si>
    <t>Troy 30</t>
  </si>
  <si>
    <t>Rensselaer 1</t>
  </si>
  <si>
    <t>Rensselaer 2</t>
  </si>
  <si>
    <t>Rensselaer 3</t>
  </si>
  <si>
    <t>Rensselaer 4</t>
  </si>
  <si>
    <t>Rensselaer 5</t>
  </si>
  <si>
    <t>Rensselaer 6</t>
  </si>
  <si>
    <t>Berlin 1</t>
  </si>
  <si>
    <t>Berlin 2</t>
  </si>
  <si>
    <t>Brunswick 1</t>
  </si>
  <si>
    <t>Brunswick 2</t>
  </si>
  <si>
    <t>Brunswick 3</t>
  </si>
  <si>
    <t>Brunswick 4</t>
  </si>
  <si>
    <t>Brunswick 5</t>
  </si>
  <si>
    <t>Brunswick 6</t>
  </si>
  <si>
    <t>Brunswick 7</t>
  </si>
  <si>
    <t>Brunswick 8</t>
  </si>
  <si>
    <t>Brunswick 9</t>
  </si>
  <si>
    <t>Brunswick 10</t>
  </si>
  <si>
    <t>East Greenbush 1</t>
  </si>
  <si>
    <t>East Greenbush 2</t>
  </si>
  <si>
    <t>East Greenbush 3</t>
  </si>
  <si>
    <t>East Greenbush 4</t>
  </si>
  <si>
    <t>East Greenbush 5</t>
  </si>
  <si>
    <t>East Greenbush 6</t>
  </si>
  <si>
    <t>East Greenbush 7</t>
  </si>
  <si>
    <t>East Greenbush 8</t>
  </si>
  <si>
    <t>East Greenbush 9</t>
  </si>
  <si>
    <t>East Greenbush 10</t>
  </si>
  <si>
    <t>East Greenbush 11</t>
  </si>
  <si>
    <t>East Greenbush 12</t>
  </si>
  <si>
    <t>Grafton 1</t>
  </si>
  <si>
    <t>Grafton 2</t>
  </si>
  <si>
    <t>Hoosick 1</t>
  </si>
  <si>
    <t>Hoosick 2</t>
  </si>
  <si>
    <t>Hoosick 3</t>
  </si>
  <si>
    <t>Hoosick 4</t>
  </si>
  <si>
    <t>Hoosick 5</t>
  </si>
  <si>
    <t>Hoosick 6</t>
  </si>
  <si>
    <t>Hoosick 7</t>
  </si>
  <si>
    <t>Nassau 1</t>
  </si>
  <si>
    <t>Nassau 2</t>
  </si>
  <si>
    <t>Nassau 3</t>
  </si>
  <si>
    <t>Nassau 4</t>
  </si>
  <si>
    <t>North Greenbush 1</t>
  </si>
  <si>
    <t>North Greenbush 2</t>
  </si>
  <si>
    <t>North Greenbush 3</t>
  </si>
  <si>
    <t>North Greenbush 4</t>
  </si>
  <si>
    <t>North Greenbush 5</t>
  </si>
  <si>
    <t>North Greenbush 6</t>
  </si>
  <si>
    <t>North Greenbush 7</t>
  </si>
  <si>
    <t>North Greenbush 8</t>
  </si>
  <si>
    <t>Petersburgh 1</t>
  </si>
  <si>
    <t>Pittstown 1</t>
  </si>
  <si>
    <t>Pittstown 2</t>
  </si>
  <si>
    <t>Pittstown 3</t>
  </si>
  <si>
    <t>Pittstown 4</t>
  </si>
  <si>
    <t>Pittstown 5</t>
  </si>
  <si>
    <t>Pittstown 6</t>
  </si>
  <si>
    <t>Poestenkill 1</t>
  </si>
  <si>
    <t>Poestenkill 2</t>
  </si>
  <si>
    <t>Poestenkill 3</t>
  </si>
  <si>
    <t>Poestenkill 4</t>
  </si>
  <si>
    <t>Sand Lake 1</t>
  </si>
  <si>
    <t>Sand Lake 2</t>
  </si>
  <si>
    <t>Sand Lake 3</t>
  </si>
  <si>
    <t>Sand Lake 4</t>
  </si>
  <si>
    <t>Sand Lake 5</t>
  </si>
  <si>
    <t>Sand Lake 6</t>
  </si>
  <si>
    <t>Schaghticoke 1</t>
  </si>
  <si>
    <t>Schaghticoke 2</t>
  </si>
  <si>
    <t>Schaghticoke 3</t>
  </si>
  <si>
    <t>Schaghticoke 4</t>
  </si>
  <si>
    <t>Schaghticoke 5</t>
  </si>
  <si>
    <t>Schaghticoke 6</t>
  </si>
  <si>
    <t>Schaghticoke 7</t>
  </si>
  <si>
    <t>Schodack 1</t>
  </si>
  <si>
    <t>Schodack 2</t>
  </si>
  <si>
    <t>Schodack 3</t>
  </si>
  <si>
    <t>Schodack 4</t>
  </si>
  <si>
    <t>Schodack 5</t>
  </si>
  <si>
    <t>Schodack 6</t>
  </si>
  <si>
    <t>Schodack 7</t>
  </si>
  <si>
    <t>Schodack 8</t>
  </si>
  <si>
    <t>Schodack 9</t>
  </si>
  <si>
    <t>Schodack 10</t>
  </si>
  <si>
    <t>Schodack 11</t>
  </si>
  <si>
    <t>Stephentown 1</t>
  </si>
  <si>
    <t>Stephentown 2</t>
  </si>
  <si>
    <t>TOWN TOTALS</t>
  </si>
  <si>
    <t>TROY TOTAL</t>
  </si>
  <si>
    <t>RENS TOTAL</t>
  </si>
  <si>
    <t>GRAND TOTAL</t>
  </si>
  <si>
    <t>1A</t>
  </si>
  <si>
    <t>1B</t>
  </si>
  <si>
    <t>1C</t>
  </si>
  <si>
    <t>1E</t>
  </si>
  <si>
    <t>1F</t>
  </si>
  <si>
    <t>1H</t>
  </si>
  <si>
    <t>Justice of the Supreme Court - 3rd Judicial District</t>
  </si>
  <si>
    <t>Julian D. Schreibman</t>
  </si>
  <si>
    <t>Peter G. Crummey</t>
  </si>
  <si>
    <t>County Court Judge</t>
  </si>
  <si>
    <t>2A</t>
  </si>
  <si>
    <t>2C</t>
  </si>
  <si>
    <t>2D</t>
  </si>
  <si>
    <t>2B</t>
  </si>
  <si>
    <t>2E</t>
  </si>
  <si>
    <t>2F</t>
  </si>
  <si>
    <t>2G</t>
  </si>
  <si>
    <t>2H</t>
  </si>
  <si>
    <t>Jennifer G.
Sober</t>
  </si>
  <si>
    <t>Philip J.
Danaher</t>
  </si>
  <si>
    <t>County Clerk</t>
  </si>
  <si>
    <t>Frank J. Merola</t>
  </si>
  <si>
    <t>3B</t>
  </si>
  <si>
    <t>3C</t>
  </si>
  <si>
    <t>3F</t>
  </si>
  <si>
    <t>County Executive</t>
  </si>
  <si>
    <t>Andrea J.
Smyth</t>
  </si>
  <si>
    <t>4A</t>
  </si>
  <si>
    <t>4B</t>
  </si>
  <si>
    <t>4C</t>
  </si>
  <si>
    <t>4D</t>
  </si>
  <si>
    <t>4E</t>
  </si>
  <si>
    <t>4F</t>
  </si>
  <si>
    <t>4G</t>
  </si>
  <si>
    <t>4H</t>
  </si>
  <si>
    <t>Steven F. McLaughlin</t>
  </si>
  <si>
    <t>Wayne J. Foy</t>
  </si>
  <si>
    <t>County Legislator - District 1</t>
  </si>
  <si>
    <t>County Legislator - District 2</t>
  </si>
  <si>
    <t>Cynthia B. Doran</t>
  </si>
  <si>
    <t>Edward F. Manny</t>
  </si>
  <si>
    <t>County Legislator - District 3</t>
  </si>
  <si>
    <t>Bobby M. Burns</t>
  </si>
  <si>
    <t>Peter D. Grimm</t>
  </si>
  <si>
    <t>Mark J. Fleming</t>
  </si>
  <si>
    <t>Laurie A. Kennedy</t>
  </si>
  <si>
    <t>Beth 
Wright-Clemente</t>
  </si>
  <si>
    <t>Darcie A. Cunningham-Casey</t>
  </si>
  <si>
    <t>Dean L. Bodnar</t>
  </si>
  <si>
    <t>Harry J. Tutunjian</t>
  </si>
  <si>
    <t>Susam 
Mullen Kalafut</t>
  </si>
  <si>
    <t>Kathryn T. Shaffer</t>
  </si>
  <si>
    <t>John M. Hebert</t>
  </si>
  <si>
    <t>G. Todd D'Alleva</t>
  </si>
  <si>
    <t>11A</t>
  </si>
  <si>
    <t>12A</t>
  </si>
  <si>
    <t>13A</t>
  </si>
  <si>
    <t>14A</t>
  </si>
  <si>
    <t>Kelly C. Hoffman</t>
  </si>
  <si>
    <t>11D</t>
  </si>
  <si>
    <t>11E</t>
  </si>
  <si>
    <t>11G</t>
  </si>
  <si>
    <t>11H</t>
  </si>
  <si>
    <t>12D</t>
  </si>
  <si>
    <t>12G</t>
  </si>
  <si>
    <t>12H</t>
  </si>
  <si>
    <t>12F</t>
  </si>
  <si>
    <t>12C</t>
  </si>
  <si>
    <t>12B</t>
  </si>
  <si>
    <t>Leon B. Fiacco</t>
  </si>
  <si>
    <t>Robert W. Bayly</t>
  </si>
  <si>
    <t>Thomas P. Grant</t>
  </si>
  <si>
    <t>13B</t>
  </si>
  <si>
    <t>13C</t>
  </si>
  <si>
    <t>13D</t>
  </si>
  <si>
    <t>13E</t>
  </si>
  <si>
    <t>12E</t>
  </si>
  <si>
    <t>14B</t>
  </si>
  <si>
    <t>15B</t>
  </si>
  <si>
    <t>14C</t>
  </si>
  <si>
    <t>15C</t>
  </si>
  <si>
    <t>14D</t>
  </si>
  <si>
    <t>14E</t>
  </si>
  <si>
    <t>13F</t>
  </si>
  <si>
    <t>14F</t>
  </si>
  <si>
    <t>15F</t>
  </si>
  <si>
    <t>13G</t>
  </si>
  <si>
    <t>14G</t>
  </si>
  <si>
    <t>14H</t>
  </si>
  <si>
    <t>15H</t>
  </si>
  <si>
    <t>5A</t>
  </si>
  <si>
    <t>5D</t>
  </si>
  <si>
    <t>6A</t>
  </si>
  <si>
    <t>7A</t>
  </si>
  <si>
    <t>8A</t>
  </si>
  <si>
    <t>9A</t>
  </si>
  <si>
    <t>10A</t>
  </si>
  <si>
    <t>10B</t>
  </si>
  <si>
    <t>5B</t>
  </si>
  <si>
    <t>6B</t>
  </si>
  <si>
    <t>7B</t>
  </si>
  <si>
    <t>8B</t>
  </si>
  <si>
    <t>9B</t>
  </si>
  <si>
    <t>5C</t>
  </si>
  <si>
    <t>6C</t>
  </si>
  <si>
    <t>7C</t>
  </si>
  <si>
    <t>8C</t>
  </si>
  <si>
    <t>9C</t>
  </si>
  <si>
    <t>10C</t>
  </si>
  <si>
    <t>6D</t>
  </si>
  <si>
    <t>7D</t>
  </si>
  <si>
    <t>8D</t>
  </si>
  <si>
    <t>9D</t>
  </si>
  <si>
    <t>10D</t>
  </si>
  <si>
    <t>5E</t>
  </si>
  <si>
    <t>5F</t>
  </si>
  <si>
    <t>5G</t>
  </si>
  <si>
    <t>5H</t>
  </si>
  <si>
    <t>10E</t>
  </si>
  <si>
    <t>10F</t>
  </si>
  <si>
    <t>10G</t>
  </si>
  <si>
    <t>10H</t>
  </si>
  <si>
    <t>6E</t>
  </si>
  <si>
    <t>7E</t>
  </si>
  <si>
    <t>8E</t>
  </si>
  <si>
    <t>9E</t>
  </si>
  <si>
    <t>6F</t>
  </si>
  <si>
    <t>7F</t>
  </si>
  <si>
    <t>8F</t>
  </si>
  <si>
    <t>9F</t>
  </si>
  <si>
    <t>6G</t>
  </si>
  <si>
    <t>7G</t>
  </si>
  <si>
    <t>8G</t>
  </si>
  <si>
    <t>9G</t>
  </si>
  <si>
    <t>6H</t>
  </si>
  <si>
    <t>7H</t>
  </si>
  <si>
    <t>8H</t>
  </si>
  <si>
    <t>9H</t>
  </si>
  <si>
    <t>County Legislator - District 4</t>
  </si>
  <si>
    <t>County Legislator - District 6</t>
  </si>
  <si>
    <t>County Legislator - District 5</t>
  </si>
  <si>
    <t>16A</t>
  </si>
  <si>
    <t>Jackie McDonough</t>
  </si>
  <si>
    <t>16B</t>
  </si>
  <si>
    <t>Todd J. Tesman</t>
  </si>
  <si>
    <t>Daniel F. Casale</t>
  </si>
  <si>
    <t>17B</t>
  </si>
  <si>
    <t>18B</t>
  </si>
  <si>
    <t>16E</t>
  </si>
  <si>
    <t>16F</t>
  </si>
  <si>
    <t>16G</t>
  </si>
  <si>
    <t>16H</t>
  </si>
  <si>
    <t>16C</t>
  </si>
  <si>
    <t>17C</t>
  </si>
  <si>
    <t>18C</t>
  </si>
  <si>
    <t>17F</t>
  </si>
  <si>
    <t>18F</t>
  </si>
  <si>
    <t>17H</t>
  </si>
  <si>
    <t>18H</t>
  </si>
  <si>
    <t>19A</t>
  </si>
  <si>
    <t>20A</t>
  </si>
  <si>
    <t>21A</t>
  </si>
  <si>
    <t>20B</t>
  </si>
  <si>
    <t>21B</t>
  </si>
  <si>
    <t>19C</t>
  </si>
  <si>
    <t>20C</t>
  </si>
  <si>
    <t>21C</t>
  </si>
  <si>
    <t>19E</t>
  </si>
  <si>
    <t>20E</t>
  </si>
  <si>
    <t>21E</t>
  </si>
  <si>
    <t>19F</t>
  </si>
  <si>
    <t>20F</t>
  </si>
  <si>
    <t>21F</t>
  </si>
  <si>
    <t>19G</t>
  </si>
  <si>
    <t>20G</t>
  </si>
  <si>
    <t>21G</t>
  </si>
  <si>
    <t>19H</t>
  </si>
  <si>
    <t>20H</t>
  </si>
  <si>
    <t>21H</t>
  </si>
  <si>
    <t>Tracey L. Rex</t>
  </si>
  <si>
    <t>Frank Razzano</t>
  </si>
  <si>
    <t>Jacob C. Ashby</t>
  </si>
  <si>
    <t>Robert R. Loveridge</t>
  </si>
  <si>
    <t>Scott J. Bendett</t>
  </si>
  <si>
    <t>Bridget 
Ball Shaw</t>
  </si>
  <si>
    <t>Michael R. Hickey</t>
  </si>
  <si>
    <t>Dennis M. Smith</t>
  </si>
  <si>
    <t>Bruce J. Patire</t>
  </si>
  <si>
    <t>Jeff Wysocki</t>
  </si>
  <si>
    <t>22A</t>
  </si>
  <si>
    <t>22B</t>
  </si>
  <si>
    <t>23A</t>
  </si>
  <si>
    <t>23B</t>
  </si>
  <si>
    <t>22C</t>
  </si>
  <si>
    <t>23C</t>
  </si>
  <si>
    <t>23H</t>
  </si>
  <si>
    <t>22E</t>
  </si>
  <si>
    <t>23E</t>
  </si>
  <si>
    <t>22F</t>
  </si>
  <si>
    <t>23F</t>
  </si>
  <si>
    <t>22G</t>
  </si>
  <si>
    <t>23G</t>
  </si>
  <si>
    <t>#24A</t>
  </si>
  <si>
    <t>24B</t>
  </si>
  <si>
    <t>24C</t>
  </si>
  <si>
    <t>24E</t>
  </si>
  <si>
    <t>24F</t>
  </si>
  <si>
    <t>24G</t>
  </si>
  <si>
    <t>24H</t>
  </si>
  <si>
    <t>Richard E. Van Vorst</t>
  </si>
  <si>
    <t>Michael E. Stammel</t>
  </si>
  <si>
    <t>Gary L. Pavlic</t>
  </si>
  <si>
    <t>25A</t>
  </si>
  <si>
    <t>25B</t>
  </si>
  <si>
    <t>Carmella R. Mantello</t>
  </si>
  <si>
    <t>25C</t>
  </si>
  <si>
    <t>25D</t>
  </si>
  <si>
    <t>25E</t>
  </si>
  <si>
    <t>25F</t>
  </si>
  <si>
    <t>25G</t>
  </si>
  <si>
    <t>25H</t>
  </si>
  <si>
    <t>President of Council</t>
  </si>
  <si>
    <t>City Council - District 1</t>
  </si>
  <si>
    <t>City Council - District 6</t>
  </si>
  <si>
    <t>City Council - District 5</t>
  </si>
  <si>
    <t>City Council - District 4</t>
  </si>
  <si>
    <t>City Council - District 3</t>
  </si>
  <si>
    <t>City Council - District 2</t>
  </si>
  <si>
    <t>Peggy Kownack</t>
  </si>
  <si>
    <t>James J. Gulli</t>
  </si>
  <si>
    <t>26A</t>
  </si>
  <si>
    <t>26B</t>
  </si>
  <si>
    <t>26C</t>
  </si>
  <si>
    <t>26D</t>
  </si>
  <si>
    <t>26E</t>
  </si>
  <si>
    <t>26F</t>
  </si>
  <si>
    <t>26G</t>
  </si>
  <si>
    <t>27A</t>
  </si>
  <si>
    <t>27B</t>
  </si>
  <si>
    <t>27C</t>
  </si>
  <si>
    <t>27E</t>
  </si>
  <si>
    <t>27F</t>
  </si>
  <si>
    <t>27G</t>
  </si>
  <si>
    <t>Cindy S. Barclay</t>
  </si>
  <si>
    <t>Mark W. McGrath</t>
  </si>
  <si>
    <t>28A</t>
  </si>
  <si>
    <t>28B</t>
  </si>
  <si>
    <t>28C</t>
  </si>
  <si>
    <t>28D</t>
  </si>
  <si>
    <t>28E</t>
  </si>
  <si>
    <t>28F</t>
  </si>
  <si>
    <t>28G</t>
  </si>
  <si>
    <t>28H</t>
  </si>
  <si>
    <t>James J. Magur, Jr.</t>
  </si>
  <si>
    <t>Neil 
Abdul-Wahab</t>
  </si>
  <si>
    <t>29A</t>
  </si>
  <si>
    <t>29B</t>
  </si>
  <si>
    <t>29C</t>
  </si>
  <si>
    <t>29E</t>
  </si>
  <si>
    <t>29F</t>
  </si>
  <si>
    <t>Anasha B. Cummings</t>
  </si>
  <si>
    <t>Stacey L. Sadowski</t>
  </si>
  <si>
    <t>David A. Bissember</t>
  </si>
  <si>
    <t>30A</t>
  </si>
  <si>
    <t>30B</t>
  </si>
  <si>
    <t>30C</t>
  </si>
  <si>
    <t>30E</t>
  </si>
  <si>
    <t>30F</t>
  </si>
  <si>
    <t>30G</t>
  </si>
  <si>
    <t>John Vanalstyne</t>
  </si>
  <si>
    <t>31A</t>
  </si>
  <si>
    <t>31B</t>
  </si>
  <si>
    <t>TJ 
Kennedy</t>
  </si>
  <si>
    <t>Jeffrey R. Belschwinder</t>
  </si>
  <si>
    <t>31C</t>
  </si>
  <si>
    <t>31D</t>
  </si>
  <si>
    <t>31E</t>
  </si>
  <si>
    <t>31F</t>
  </si>
  <si>
    <t>31G</t>
  </si>
  <si>
    <t>Mayor</t>
  </si>
  <si>
    <t>32A</t>
  </si>
  <si>
    <t>Daniel J. Dwyer</t>
  </si>
  <si>
    <t>James J. Konstantakis</t>
  </si>
  <si>
    <t>President of Common Council</t>
  </si>
  <si>
    <t>33A</t>
  </si>
  <si>
    <t>32B</t>
  </si>
  <si>
    <t>32C</t>
  </si>
  <si>
    <t>32E</t>
  </si>
  <si>
    <t>32F</t>
  </si>
  <si>
    <t>Richard J. Mooney</t>
  </si>
  <si>
    <t>33E</t>
  </si>
  <si>
    <t>33F</t>
  </si>
  <si>
    <t>City Clerk</t>
  </si>
  <si>
    <t>34A</t>
  </si>
  <si>
    <t>34F</t>
  </si>
  <si>
    <t>Nancy E. Hardt</t>
  </si>
  <si>
    <t>City Treasurer</t>
  </si>
  <si>
    <t>Michael A. Mizener</t>
  </si>
  <si>
    <t>Alderperson Ward 1</t>
  </si>
  <si>
    <t>James D. 
Van Vorst, Jr.</t>
  </si>
  <si>
    <t>36A</t>
  </si>
  <si>
    <t>36E</t>
  </si>
  <si>
    <t>35A</t>
  </si>
  <si>
    <t>35F</t>
  </si>
  <si>
    <t>Alderperson Ward 2</t>
  </si>
  <si>
    <t>David M. Gardner</t>
  </si>
  <si>
    <t>37A</t>
  </si>
  <si>
    <t>Alderperson Ward 3</t>
  </si>
  <si>
    <t>John A. DeFrancesco</t>
  </si>
  <si>
    <t>David J. 
Ellis</t>
  </si>
  <si>
    <t>38A</t>
  </si>
  <si>
    <t>38B</t>
  </si>
  <si>
    <t>38C</t>
  </si>
  <si>
    <t>38E</t>
  </si>
  <si>
    <t>38F</t>
  </si>
  <si>
    <t>Alderperson Ward 4</t>
  </si>
  <si>
    <t>39A</t>
  </si>
  <si>
    <t>James F. Casey, Jr.</t>
  </si>
  <si>
    <t>Alderperson Ward 5</t>
  </si>
  <si>
    <t>40A</t>
  </si>
  <si>
    <t>Brad A. Endres</t>
  </si>
  <si>
    <t>41A</t>
  </si>
  <si>
    <t>Alderperson Ward 6</t>
  </si>
  <si>
    <t>Margaret M. Van Dyke</t>
  </si>
  <si>
    <t>Supervisor</t>
  </si>
  <si>
    <t>42B</t>
  </si>
  <si>
    <t>42A</t>
  </si>
  <si>
    <t>42F</t>
  </si>
  <si>
    <t>Town Clerk</t>
  </si>
  <si>
    <t>43A</t>
  </si>
  <si>
    <t>43B</t>
  </si>
  <si>
    <t>Anne M. Maxon</t>
  </si>
  <si>
    <t>Town Justice</t>
  </si>
  <si>
    <t>45A</t>
  </si>
  <si>
    <t>46A</t>
  </si>
  <si>
    <t>45B</t>
  </si>
  <si>
    <t>46B</t>
  </si>
  <si>
    <t>Donald W. Sweet</t>
  </si>
  <si>
    <t>Thomas J. Carr</t>
  </si>
  <si>
    <t>Jan J. 
Hunt</t>
  </si>
  <si>
    <t>Town Council</t>
  </si>
  <si>
    <t>47A</t>
  </si>
  <si>
    <t>47B</t>
  </si>
  <si>
    <t>47F</t>
  </si>
  <si>
    <t>48B</t>
  </si>
  <si>
    <t>48F</t>
  </si>
  <si>
    <t>John P. Winn</t>
  </si>
  <si>
    <t>Stephen L. Riccardi</t>
  </si>
  <si>
    <t>Tax Collector</t>
  </si>
  <si>
    <t>49A</t>
  </si>
  <si>
    <t>49B</t>
  </si>
  <si>
    <t>Nancy L. Sweener</t>
  </si>
  <si>
    <t>51A</t>
  </si>
  <si>
    <t>51B</t>
  </si>
  <si>
    <t>51F</t>
  </si>
  <si>
    <t>James A. Winn</t>
  </si>
  <si>
    <t>Assessor</t>
  </si>
  <si>
    <t>52A</t>
  </si>
  <si>
    <t>53B</t>
  </si>
  <si>
    <t>Patty J. Baretsky</t>
  </si>
  <si>
    <t>Stanley J. Pettibone, II</t>
  </si>
  <si>
    <t>47C</t>
  </si>
  <si>
    <t>47D</t>
  </si>
  <si>
    <t>48C</t>
  </si>
  <si>
    <t>Edward J. Wade</t>
  </si>
  <si>
    <t>Gordon W. Christian</t>
  </si>
  <si>
    <t>Mark J. Balistreri</t>
  </si>
  <si>
    <t>Receiver of Taxes</t>
  </si>
  <si>
    <t>Jayne M. Tarbox</t>
  </si>
  <si>
    <t>50B</t>
  </si>
  <si>
    <t>50C</t>
  </si>
  <si>
    <t>50F</t>
  </si>
  <si>
    <t>Hollie L. Kennedy</t>
  </si>
  <si>
    <t>48A</t>
  </si>
  <si>
    <t>Zachary W. Kilmer</t>
  </si>
  <si>
    <t>Dan Plumley</t>
  </si>
  <si>
    <t>Rick Matters</t>
  </si>
  <si>
    <t>48D</t>
  </si>
  <si>
    <t>47E</t>
  </si>
  <si>
    <t>48E</t>
  </si>
  <si>
    <t>47G</t>
  </si>
  <si>
    <t>48G</t>
  </si>
  <si>
    <t>44B</t>
  </si>
  <si>
    <t>44C</t>
  </si>
  <si>
    <t>44F</t>
  </si>
  <si>
    <t>Christopher J. Meyer</t>
  </si>
  <si>
    <t>Victoria E. Burdick</t>
  </si>
  <si>
    <t>Francis M. Higgins, Jr.</t>
  </si>
  <si>
    <t>Josef W. Allain</t>
  </si>
  <si>
    <t>Jeffrey A. Wagar</t>
  </si>
  <si>
    <t>Jodie L. DeShaine</t>
  </si>
  <si>
    <t>HF</t>
  </si>
  <si>
    <t>Mark E. Surdam</t>
  </si>
  <si>
    <t>Superintendent of Highways</t>
  </si>
  <si>
    <t>William J. Shiland, Jr.</t>
  </si>
  <si>
    <t>51I</t>
  </si>
  <si>
    <t>42I</t>
  </si>
  <si>
    <t>43C</t>
  </si>
  <si>
    <t>43D</t>
  </si>
  <si>
    <t>43E</t>
  </si>
  <si>
    <t>43F</t>
  </si>
  <si>
    <t>43I</t>
  </si>
  <si>
    <t>Thomas G. Restino, Jr.</t>
  </si>
  <si>
    <t>44A</t>
  </si>
  <si>
    <t>44E</t>
  </si>
  <si>
    <t>Joellen M. Stevens</t>
  </si>
  <si>
    <t>Holli M. Cross</t>
  </si>
  <si>
    <t>47I</t>
  </si>
  <si>
    <t>48I</t>
  </si>
  <si>
    <t>Kevin M. Gorman, Sr.</t>
  </si>
  <si>
    <t>Kenneth L. Lorenz, Jr.</t>
  </si>
  <si>
    <t>Gerald J. Mcauliffe, Sr</t>
  </si>
  <si>
    <t>David F. Fleming, Jr.</t>
  </si>
  <si>
    <t>42C</t>
  </si>
  <si>
    <t>Mark D. Greenberg</t>
  </si>
  <si>
    <t>Robert A. Schuman</t>
  </si>
  <si>
    <t>44G</t>
  </si>
  <si>
    <t>Heather S. Werner</t>
  </si>
  <si>
    <t>Frederick D. McCagg</t>
  </si>
  <si>
    <t>51C</t>
  </si>
  <si>
    <t>49C</t>
  </si>
  <si>
    <t>49F</t>
  </si>
  <si>
    <t>Robert J. Rings</t>
  </si>
  <si>
    <t>Jonathan E. Goebel</t>
  </si>
  <si>
    <t>42D</t>
  </si>
  <si>
    <t>42E</t>
  </si>
  <si>
    <t>42G</t>
  </si>
  <si>
    <t>42H</t>
  </si>
  <si>
    <t>44D</t>
  </si>
  <si>
    <t>Laurie A. Gendron</t>
  </si>
  <si>
    <t>Kathryn A. Connolly</t>
  </si>
  <si>
    <t>Ronald M. Sinico</t>
  </si>
  <si>
    <t>Louis J. Desso</t>
  </si>
  <si>
    <t>Mark J. Premo, Sr.</t>
  </si>
  <si>
    <t>Thomas F. McGrath, Jr.</t>
  </si>
  <si>
    <t>Michael J. Derevlany</t>
  </si>
  <si>
    <t>Stephanie A. Piel</t>
  </si>
  <si>
    <t>Zachary P. Scarchilli</t>
  </si>
  <si>
    <t>Mary Frances Sabo</t>
  </si>
  <si>
    <t>Melissa M. Anderson</t>
  </si>
  <si>
    <t>Joseph H. Bott, III</t>
  </si>
  <si>
    <t>Michael J. Masone</t>
  </si>
  <si>
    <t>Denise 
Jacon Church</t>
  </si>
  <si>
    <t>Jack P. Barnhill</t>
  </si>
  <si>
    <t>Alan M. Webster</t>
  </si>
  <si>
    <t>Bridget C. Wilkie</t>
  </si>
  <si>
    <t>Richard A. Snyder, Jr.</t>
  </si>
  <si>
    <t>Chelsea D. Jordan</t>
  </si>
  <si>
    <t>Emily J. Harrison</t>
  </si>
  <si>
    <t>Robert M. Cottrell</t>
  </si>
  <si>
    <t>Raymond A. Harrison, Jr.</t>
  </si>
  <si>
    <t>Verna J. Hansen</t>
  </si>
  <si>
    <t>Michelle A. Hoag</t>
  </si>
  <si>
    <t>Jason W. Eddy</t>
  </si>
  <si>
    <t>Erin W. Maxon</t>
  </si>
  <si>
    <t>Judy L. Herrington</t>
  </si>
  <si>
    <t>Paul Campbell</t>
  </si>
  <si>
    <t>Matthew Demars</t>
  </si>
  <si>
    <t>David N. Hass</t>
  </si>
  <si>
    <t>June B. Butler</t>
  </si>
  <si>
    <t>Keith A. Hammond</t>
  </si>
  <si>
    <t>Dominic J. Jacangelo</t>
  </si>
  <si>
    <t>Susan A. Horton</t>
  </si>
  <si>
    <t>Toby Chadwick</t>
  </si>
  <si>
    <t>Nancy W. Perry</t>
  </si>
  <si>
    <t>William H. Hoffay</t>
  </si>
  <si>
    <t>Karol J. O'Sullivan</t>
  </si>
  <si>
    <t>Barbara A. Biittig</t>
  </si>
  <si>
    <t>45C</t>
  </si>
  <si>
    <t>46C</t>
  </si>
  <si>
    <t>45F</t>
  </si>
  <si>
    <t>46F</t>
  </si>
  <si>
    <t>Viginia "Dee" Erickson</t>
  </si>
  <si>
    <t>Stuart J. Nippes</t>
  </si>
  <si>
    <t>Shannon L. DeCelle</t>
  </si>
  <si>
    <t>Andrew M. Bulmer</t>
  </si>
  <si>
    <t>David W. Fryer</t>
  </si>
  <si>
    <t>Paul G. Toomey</t>
  </si>
  <si>
    <t>William J. Fogarty</t>
  </si>
  <si>
    <t>Gerald R. Moore</t>
  </si>
  <si>
    <t>James W. Westhead, Sr.</t>
  </si>
  <si>
    <t>Jean M. Carlson</t>
  </si>
  <si>
    <t>Bruce M. Arnold</t>
  </si>
  <si>
    <t>47H</t>
  </si>
  <si>
    <t>48H</t>
  </si>
  <si>
    <t>Stephen E. Van Hoose</t>
  </si>
  <si>
    <t>Scott P. Swartz</t>
  </si>
  <si>
    <t>Ryan V. Spelman</t>
  </si>
  <si>
    <t>James E. Bult</t>
  </si>
  <si>
    <t>43H</t>
  </si>
  <si>
    <t>Allison J. Curry Squires</t>
  </si>
  <si>
    <t>Debra L. Curtis</t>
  </si>
  <si>
    <t>Dennis E. Dowds</t>
  </si>
  <si>
    <t>David B. Harris</t>
  </si>
  <si>
    <t>Lawrence K. Eckhardt</t>
  </si>
  <si>
    <t>Stephanie M. Wagar</t>
  </si>
  <si>
    <t>Cyril A. Grant</t>
  </si>
  <si>
    <t>Vincent S. Devlin</t>
  </si>
  <si>
    <t>Philip J. Roder, II</t>
  </si>
  <si>
    <t>Pamela L. Kueppers</t>
  </si>
  <si>
    <t>Mary M. Grant</t>
  </si>
  <si>
    <t>Alden W. Goodermote</t>
  </si>
  <si>
    <t>Deidra A. Michaels</t>
  </si>
  <si>
    <t>50A</t>
  </si>
  <si>
    <t>50D</t>
  </si>
  <si>
    <t>50E</t>
  </si>
  <si>
    <t>50G</t>
  </si>
  <si>
    <t>Susan
Mullen Kalafut</t>
  </si>
  <si>
    <t>Kimberly 
Ashe-McPherson</t>
  </si>
  <si>
    <t>Erin A. 
Sullivan-Teta</t>
  </si>
  <si>
    <t>David Buckley</t>
  </si>
  <si>
    <t>Write-ins:</t>
  </si>
  <si>
    <t>Holli M. 
Cross</t>
  </si>
  <si>
    <t xml:space="preserve">Thomas G. Restino, Jr. </t>
  </si>
  <si>
    <t>Josph H. Bott, III</t>
  </si>
  <si>
    <t>Jennifer G.Sober</t>
  </si>
  <si>
    <t>Philip J. Danaher</t>
  </si>
  <si>
    <t>Wayne J.
Foy</t>
  </si>
  <si>
    <t>Andrea J. Smyth</t>
  </si>
  <si>
    <t>Kimberly Ashe-McPherson</t>
  </si>
  <si>
    <t>Beth Wright-Clemente</t>
  </si>
  <si>
    <t>Erin A. Sullivan-Teta</t>
  </si>
  <si>
    <t>Proposal No. 1, A Question</t>
  </si>
  <si>
    <t>Proposal No. 2, An Amendment</t>
  </si>
  <si>
    <t>Proposal No. 3, An Amendment</t>
  </si>
  <si>
    <t>Constitutional Convention</t>
  </si>
  <si>
    <t>Allowing forfeiture of public officer's pension if convicted of a felony</t>
  </si>
  <si>
    <t>Authorizing the Use of Forest Preserve Land for Specified Purposes</t>
  </si>
  <si>
    <t>YES</t>
  </si>
  <si>
    <t>NO</t>
  </si>
  <si>
    <t>Void</t>
  </si>
  <si>
    <t>Total</t>
  </si>
  <si>
    <t>TOWN TOTAL</t>
  </si>
  <si>
    <t>PROPOSITION</t>
  </si>
  <si>
    <t>Shall the operating budget of the Cheney Library be increased to $50,000 to $95,000 annually?</t>
  </si>
  <si>
    <t>Shall the operating budget of the Poestenkill Library be increased to $12,000 to $71,290 annually?</t>
  </si>
  <si>
    <t>Shall the Town Board adopted resolution increasing Castleton Volunteers Ambulance Association service award contributions, at an estimated increase in annual Town cost from $11,520 to $16,800  be approved?</t>
  </si>
  <si>
    <t>Susan Mullen Kalafut</t>
  </si>
  <si>
    <t>Kenneth H. Herrington</t>
  </si>
  <si>
    <t>Bridget Ball Shaw</t>
  </si>
  <si>
    <t>Neil Abdul-Wahab</t>
  </si>
  <si>
    <t>TJ Kennedy</t>
  </si>
  <si>
    <t>Nancy E. 
Hardt</t>
  </si>
  <si>
    <t>Ann M. Maxon</t>
  </si>
  <si>
    <t>Jan J. Hunt</t>
  </si>
  <si>
    <t>John P. 
Winn</t>
  </si>
  <si>
    <t>Michelle A Hoag</t>
  </si>
  <si>
    <t>Coleen
Murtagh Paratore</t>
  </si>
  <si>
    <t>Coleen Murtagh Paratore</t>
  </si>
  <si>
    <t>Robert J. Jaeger</t>
  </si>
  <si>
    <t>Robert J.
Jaeger</t>
  </si>
  <si>
    <t>William M. Hanselman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</si>
</sst>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2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7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center" textRotation="90" wrapText="1"/>
    </xf>
    <xf numFmtId="0" fontId="1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0" xfId="0" applyFont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0" xfId="0" applyFont="1"/>
    <xf numFmtId="0" fontId="7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center" textRotation="90" wrapText="1"/>
    </xf>
    <xf numFmtId="0" fontId="7" fillId="0" borderId="15" xfId="0" applyFont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/>
    <xf numFmtId="0" fontId="18" fillId="0" borderId="0" xfId="0" applyFont="1"/>
    <xf numFmtId="0" fontId="18" fillId="0" borderId="0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5" fillId="0" borderId="4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2" fillId="0" borderId="1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17" fillId="0" borderId="0" xfId="0" applyFont="1"/>
    <xf numFmtId="0" fontId="2" fillId="0" borderId="0" xfId="0" applyFont="1" applyBorder="1" applyAlignment="1">
      <alignment horizontal="left" wrapText="1"/>
    </xf>
    <xf numFmtId="0" fontId="0" fillId="0" borderId="10" xfId="0" applyBorder="1"/>
    <xf numFmtId="0" fontId="0" fillId="0" borderId="31" xfId="0" applyBorder="1"/>
    <xf numFmtId="0" fontId="0" fillId="0" borderId="34" xfId="0" applyBorder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5" fillId="0" borderId="0" xfId="0" applyFont="1"/>
    <xf numFmtId="0" fontId="15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3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4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164" fontId="4" fillId="0" borderId="40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164" fontId="19" fillId="0" borderId="36" xfId="0" applyNumberFormat="1" applyFont="1" applyBorder="1" applyAlignment="1">
      <alignment horizontal="center" vertical="center"/>
    </xf>
    <xf numFmtId="164" fontId="19" fillId="0" borderId="3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43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29" xfId="0" applyFont="1" applyFill="1" applyBorder="1" applyAlignment="1">
      <alignment horizontal="center"/>
    </xf>
    <xf numFmtId="0" fontId="2" fillId="0" borderId="29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5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7" fillId="0" borderId="29" xfId="0" applyFont="1" applyBorder="1" applyAlignment="1">
      <alignment horizontal="right" wrapText="1"/>
    </xf>
    <xf numFmtId="0" fontId="7" fillId="0" borderId="9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15" fillId="0" borderId="29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164" fontId="23" fillId="0" borderId="2" xfId="0" applyNumberFormat="1" applyFont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right"/>
    </xf>
    <xf numFmtId="0" fontId="2" fillId="0" borderId="30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opLeftCell="A22" workbookViewId="0">
      <selection activeCell="K15" sqref="K15"/>
    </sheetView>
  </sheetViews>
  <sheetFormatPr defaultRowHeight="14.4" x14ac:dyDescent="0.3"/>
  <cols>
    <col min="1" max="1" width="16.109375" customWidth="1"/>
    <col min="2" max="2" width="10.6640625" customWidth="1"/>
    <col min="3" max="4" width="9" customWidth="1"/>
    <col min="5" max="5" width="10.6640625" customWidth="1"/>
    <col min="6" max="7" width="8.6640625" customWidth="1"/>
    <col min="8" max="8" width="7.88671875" customWidth="1"/>
    <col min="9" max="9" width="8" customWidth="1"/>
    <col min="10" max="10" width="5.6640625" customWidth="1"/>
    <col min="11" max="11" width="7.6640625" customWidth="1"/>
    <col min="12" max="13" width="15.109375" customWidth="1"/>
    <col min="254" max="254" width="24.33203125" customWidth="1"/>
    <col min="255" max="264" width="12.5546875" customWidth="1"/>
    <col min="265" max="265" width="10.109375" customWidth="1"/>
    <col min="266" max="266" width="11.88671875" customWidth="1"/>
    <col min="267" max="269" width="15.109375" customWidth="1"/>
    <col min="510" max="510" width="24.33203125" customWidth="1"/>
    <col min="511" max="520" width="12.5546875" customWidth="1"/>
    <col min="521" max="521" width="10.109375" customWidth="1"/>
    <col min="522" max="522" width="11.88671875" customWidth="1"/>
    <col min="523" max="525" width="15.109375" customWidth="1"/>
    <col min="766" max="766" width="24.33203125" customWidth="1"/>
    <col min="767" max="776" width="12.5546875" customWidth="1"/>
    <col min="777" max="777" width="10.109375" customWidth="1"/>
    <col min="778" max="778" width="11.88671875" customWidth="1"/>
    <col min="779" max="781" width="15.109375" customWidth="1"/>
    <col min="1022" max="1022" width="24.33203125" customWidth="1"/>
    <col min="1023" max="1032" width="12.5546875" customWidth="1"/>
    <col min="1033" max="1033" width="10.109375" customWidth="1"/>
    <col min="1034" max="1034" width="11.88671875" customWidth="1"/>
    <col min="1035" max="1037" width="15.109375" customWidth="1"/>
    <col min="1278" max="1278" width="24.33203125" customWidth="1"/>
    <col min="1279" max="1288" width="12.5546875" customWidth="1"/>
    <col min="1289" max="1289" width="10.109375" customWidth="1"/>
    <col min="1290" max="1290" width="11.88671875" customWidth="1"/>
    <col min="1291" max="1293" width="15.109375" customWidth="1"/>
    <col min="1534" max="1534" width="24.33203125" customWidth="1"/>
    <col min="1535" max="1544" width="12.5546875" customWidth="1"/>
    <col min="1545" max="1545" width="10.109375" customWidth="1"/>
    <col min="1546" max="1546" width="11.88671875" customWidth="1"/>
    <col min="1547" max="1549" width="15.109375" customWidth="1"/>
    <col min="1790" max="1790" width="24.33203125" customWidth="1"/>
    <col min="1791" max="1800" width="12.5546875" customWidth="1"/>
    <col min="1801" max="1801" width="10.109375" customWidth="1"/>
    <col min="1802" max="1802" width="11.88671875" customWidth="1"/>
    <col min="1803" max="1805" width="15.109375" customWidth="1"/>
    <col min="2046" max="2046" width="24.33203125" customWidth="1"/>
    <col min="2047" max="2056" width="12.5546875" customWidth="1"/>
    <col min="2057" max="2057" width="10.109375" customWidth="1"/>
    <col min="2058" max="2058" width="11.88671875" customWidth="1"/>
    <col min="2059" max="2061" width="15.109375" customWidth="1"/>
    <col min="2302" max="2302" width="24.33203125" customWidth="1"/>
    <col min="2303" max="2312" width="12.5546875" customWidth="1"/>
    <col min="2313" max="2313" width="10.109375" customWidth="1"/>
    <col min="2314" max="2314" width="11.88671875" customWidth="1"/>
    <col min="2315" max="2317" width="15.109375" customWidth="1"/>
    <col min="2558" max="2558" width="24.33203125" customWidth="1"/>
    <col min="2559" max="2568" width="12.5546875" customWidth="1"/>
    <col min="2569" max="2569" width="10.109375" customWidth="1"/>
    <col min="2570" max="2570" width="11.88671875" customWidth="1"/>
    <col min="2571" max="2573" width="15.109375" customWidth="1"/>
    <col min="2814" max="2814" width="24.33203125" customWidth="1"/>
    <col min="2815" max="2824" width="12.5546875" customWidth="1"/>
    <col min="2825" max="2825" width="10.109375" customWidth="1"/>
    <col min="2826" max="2826" width="11.88671875" customWidth="1"/>
    <col min="2827" max="2829" width="15.109375" customWidth="1"/>
    <col min="3070" max="3070" width="24.33203125" customWidth="1"/>
    <col min="3071" max="3080" width="12.5546875" customWidth="1"/>
    <col min="3081" max="3081" width="10.109375" customWidth="1"/>
    <col min="3082" max="3082" width="11.88671875" customWidth="1"/>
    <col min="3083" max="3085" width="15.109375" customWidth="1"/>
    <col min="3326" max="3326" width="24.33203125" customWidth="1"/>
    <col min="3327" max="3336" width="12.5546875" customWidth="1"/>
    <col min="3337" max="3337" width="10.109375" customWidth="1"/>
    <col min="3338" max="3338" width="11.88671875" customWidth="1"/>
    <col min="3339" max="3341" width="15.109375" customWidth="1"/>
    <col min="3582" max="3582" width="24.33203125" customWidth="1"/>
    <col min="3583" max="3592" width="12.5546875" customWidth="1"/>
    <col min="3593" max="3593" width="10.109375" customWidth="1"/>
    <col min="3594" max="3594" width="11.88671875" customWidth="1"/>
    <col min="3595" max="3597" width="15.109375" customWidth="1"/>
    <col min="3838" max="3838" width="24.33203125" customWidth="1"/>
    <col min="3839" max="3848" width="12.5546875" customWidth="1"/>
    <col min="3849" max="3849" width="10.109375" customWidth="1"/>
    <col min="3850" max="3850" width="11.88671875" customWidth="1"/>
    <col min="3851" max="3853" width="15.109375" customWidth="1"/>
    <col min="4094" max="4094" width="24.33203125" customWidth="1"/>
    <col min="4095" max="4104" width="12.5546875" customWidth="1"/>
    <col min="4105" max="4105" width="10.109375" customWidth="1"/>
    <col min="4106" max="4106" width="11.88671875" customWidth="1"/>
    <col min="4107" max="4109" width="15.109375" customWidth="1"/>
    <col min="4350" max="4350" width="24.33203125" customWidth="1"/>
    <col min="4351" max="4360" width="12.5546875" customWidth="1"/>
    <col min="4361" max="4361" width="10.109375" customWidth="1"/>
    <col min="4362" max="4362" width="11.88671875" customWidth="1"/>
    <col min="4363" max="4365" width="15.109375" customWidth="1"/>
    <col min="4606" max="4606" width="24.33203125" customWidth="1"/>
    <col min="4607" max="4616" width="12.5546875" customWidth="1"/>
    <col min="4617" max="4617" width="10.109375" customWidth="1"/>
    <col min="4618" max="4618" width="11.88671875" customWidth="1"/>
    <col min="4619" max="4621" width="15.109375" customWidth="1"/>
    <col min="4862" max="4862" width="24.33203125" customWidth="1"/>
    <col min="4863" max="4872" width="12.5546875" customWidth="1"/>
    <col min="4873" max="4873" width="10.109375" customWidth="1"/>
    <col min="4874" max="4874" width="11.88671875" customWidth="1"/>
    <col min="4875" max="4877" width="15.109375" customWidth="1"/>
    <col min="5118" max="5118" width="24.33203125" customWidth="1"/>
    <col min="5119" max="5128" width="12.5546875" customWidth="1"/>
    <col min="5129" max="5129" width="10.109375" customWidth="1"/>
    <col min="5130" max="5130" width="11.88671875" customWidth="1"/>
    <col min="5131" max="5133" width="15.109375" customWidth="1"/>
    <col min="5374" max="5374" width="24.33203125" customWidth="1"/>
    <col min="5375" max="5384" width="12.5546875" customWidth="1"/>
    <col min="5385" max="5385" width="10.109375" customWidth="1"/>
    <col min="5386" max="5386" width="11.88671875" customWidth="1"/>
    <col min="5387" max="5389" width="15.109375" customWidth="1"/>
    <col min="5630" max="5630" width="24.33203125" customWidth="1"/>
    <col min="5631" max="5640" width="12.5546875" customWidth="1"/>
    <col min="5641" max="5641" width="10.109375" customWidth="1"/>
    <col min="5642" max="5642" width="11.88671875" customWidth="1"/>
    <col min="5643" max="5645" width="15.109375" customWidth="1"/>
    <col min="5886" max="5886" width="24.33203125" customWidth="1"/>
    <col min="5887" max="5896" width="12.5546875" customWidth="1"/>
    <col min="5897" max="5897" width="10.109375" customWidth="1"/>
    <col min="5898" max="5898" width="11.88671875" customWidth="1"/>
    <col min="5899" max="5901" width="15.109375" customWidth="1"/>
    <col min="6142" max="6142" width="24.33203125" customWidth="1"/>
    <col min="6143" max="6152" width="12.5546875" customWidth="1"/>
    <col min="6153" max="6153" width="10.109375" customWidth="1"/>
    <col min="6154" max="6154" width="11.88671875" customWidth="1"/>
    <col min="6155" max="6157" width="15.109375" customWidth="1"/>
    <col min="6398" max="6398" width="24.33203125" customWidth="1"/>
    <col min="6399" max="6408" width="12.5546875" customWidth="1"/>
    <col min="6409" max="6409" width="10.109375" customWidth="1"/>
    <col min="6410" max="6410" width="11.88671875" customWidth="1"/>
    <col min="6411" max="6413" width="15.109375" customWidth="1"/>
    <col min="6654" max="6654" width="24.33203125" customWidth="1"/>
    <col min="6655" max="6664" width="12.5546875" customWidth="1"/>
    <col min="6665" max="6665" width="10.109375" customWidth="1"/>
    <col min="6666" max="6666" width="11.88671875" customWidth="1"/>
    <col min="6667" max="6669" width="15.109375" customWidth="1"/>
    <col min="6910" max="6910" width="24.33203125" customWidth="1"/>
    <col min="6911" max="6920" width="12.5546875" customWidth="1"/>
    <col min="6921" max="6921" width="10.109375" customWidth="1"/>
    <col min="6922" max="6922" width="11.88671875" customWidth="1"/>
    <col min="6923" max="6925" width="15.109375" customWidth="1"/>
    <col min="7166" max="7166" width="24.33203125" customWidth="1"/>
    <col min="7167" max="7176" width="12.5546875" customWidth="1"/>
    <col min="7177" max="7177" width="10.109375" customWidth="1"/>
    <col min="7178" max="7178" width="11.88671875" customWidth="1"/>
    <col min="7179" max="7181" width="15.109375" customWidth="1"/>
    <col min="7422" max="7422" width="24.33203125" customWidth="1"/>
    <col min="7423" max="7432" width="12.5546875" customWidth="1"/>
    <col min="7433" max="7433" width="10.109375" customWidth="1"/>
    <col min="7434" max="7434" width="11.88671875" customWidth="1"/>
    <col min="7435" max="7437" width="15.109375" customWidth="1"/>
    <col min="7678" max="7678" width="24.33203125" customWidth="1"/>
    <col min="7679" max="7688" width="12.5546875" customWidth="1"/>
    <col min="7689" max="7689" width="10.109375" customWidth="1"/>
    <col min="7690" max="7690" width="11.88671875" customWidth="1"/>
    <col min="7691" max="7693" width="15.109375" customWidth="1"/>
    <col min="7934" max="7934" width="24.33203125" customWidth="1"/>
    <col min="7935" max="7944" width="12.5546875" customWidth="1"/>
    <col min="7945" max="7945" width="10.109375" customWidth="1"/>
    <col min="7946" max="7946" width="11.88671875" customWidth="1"/>
    <col min="7947" max="7949" width="15.109375" customWidth="1"/>
    <col min="8190" max="8190" width="24.33203125" customWidth="1"/>
    <col min="8191" max="8200" width="12.5546875" customWidth="1"/>
    <col min="8201" max="8201" width="10.109375" customWidth="1"/>
    <col min="8202" max="8202" width="11.88671875" customWidth="1"/>
    <col min="8203" max="8205" width="15.109375" customWidth="1"/>
    <col min="8446" max="8446" width="24.33203125" customWidth="1"/>
    <col min="8447" max="8456" width="12.5546875" customWidth="1"/>
    <col min="8457" max="8457" width="10.109375" customWidth="1"/>
    <col min="8458" max="8458" width="11.88671875" customWidth="1"/>
    <col min="8459" max="8461" width="15.109375" customWidth="1"/>
    <col min="8702" max="8702" width="24.33203125" customWidth="1"/>
    <col min="8703" max="8712" width="12.5546875" customWidth="1"/>
    <col min="8713" max="8713" width="10.109375" customWidth="1"/>
    <col min="8714" max="8714" width="11.88671875" customWidth="1"/>
    <col min="8715" max="8717" width="15.109375" customWidth="1"/>
    <col min="8958" max="8958" width="24.33203125" customWidth="1"/>
    <col min="8959" max="8968" width="12.5546875" customWidth="1"/>
    <col min="8969" max="8969" width="10.109375" customWidth="1"/>
    <col min="8970" max="8970" width="11.88671875" customWidth="1"/>
    <col min="8971" max="8973" width="15.109375" customWidth="1"/>
    <col min="9214" max="9214" width="24.33203125" customWidth="1"/>
    <col min="9215" max="9224" width="12.5546875" customWidth="1"/>
    <col min="9225" max="9225" width="10.109375" customWidth="1"/>
    <col min="9226" max="9226" width="11.88671875" customWidth="1"/>
    <col min="9227" max="9229" width="15.109375" customWidth="1"/>
    <col min="9470" max="9470" width="24.33203125" customWidth="1"/>
    <col min="9471" max="9480" width="12.5546875" customWidth="1"/>
    <col min="9481" max="9481" width="10.109375" customWidth="1"/>
    <col min="9482" max="9482" width="11.88671875" customWidth="1"/>
    <col min="9483" max="9485" width="15.109375" customWidth="1"/>
    <col min="9726" max="9726" width="24.33203125" customWidth="1"/>
    <col min="9727" max="9736" width="12.5546875" customWidth="1"/>
    <col min="9737" max="9737" width="10.109375" customWidth="1"/>
    <col min="9738" max="9738" width="11.88671875" customWidth="1"/>
    <col min="9739" max="9741" width="15.109375" customWidth="1"/>
    <col min="9982" max="9982" width="24.33203125" customWidth="1"/>
    <col min="9983" max="9992" width="12.5546875" customWidth="1"/>
    <col min="9993" max="9993" width="10.109375" customWidth="1"/>
    <col min="9994" max="9994" width="11.88671875" customWidth="1"/>
    <col min="9995" max="9997" width="15.109375" customWidth="1"/>
    <col min="10238" max="10238" width="24.33203125" customWidth="1"/>
    <col min="10239" max="10248" width="12.5546875" customWidth="1"/>
    <col min="10249" max="10249" width="10.109375" customWidth="1"/>
    <col min="10250" max="10250" width="11.88671875" customWidth="1"/>
    <col min="10251" max="10253" width="15.109375" customWidth="1"/>
    <col min="10494" max="10494" width="24.33203125" customWidth="1"/>
    <col min="10495" max="10504" width="12.5546875" customWidth="1"/>
    <col min="10505" max="10505" width="10.109375" customWidth="1"/>
    <col min="10506" max="10506" width="11.88671875" customWidth="1"/>
    <col min="10507" max="10509" width="15.109375" customWidth="1"/>
    <col min="10750" max="10750" width="24.33203125" customWidth="1"/>
    <col min="10751" max="10760" width="12.5546875" customWidth="1"/>
    <col min="10761" max="10761" width="10.109375" customWidth="1"/>
    <col min="10762" max="10762" width="11.88671875" customWidth="1"/>
    <col min="10763" max="10765" width="15.109375" customWidth="1"/>
    <col min="11006" max="11006" width="24.33203125" customWidth="1"/>
    <col min="11007" max="11016" width="12.5546875" customWidth="1"/>
    <col min="11017" max="11017" width="10.109375" customWidth="1"/>
    <col min="11018" max="11018" width="11.88671875" customWidth="1"/>
    <col min="11019" max="11021" width="15.109375" customWidth="1"/>
    <col min="11262" max="11262" width="24.33203125" customWidth="1"/>
    <col min="11263" max="11272" width="12.5546875" customWidth="1"/>
    <col min="11273" max="11273" width="10.109375" customWidth="1"/>
    <col min="11274" max="11274" width="11.88671875" customWidth="1"/>
    <col min="11275" max="11277" width="15.109375" customWidth="1"/>
    <col min="11518" max="11518" width="24.33203125" customWidth="1"/>
    <col min="11519" max="11528" width="12.5546875" customWidth="1"/>
    <col min="11529" max="11529" width="10.109375" customWidth="1"/>
    <col min="11530" max="11530" width="11.88671875" customWidth="1"/>
    <col min="11531" max="11533" width="15.109375" customWidth="1"/>
    <col min="11774" max="11774" width="24.33203125" customWidth="1"/>
    <col min="11775" max="11784" width="12.5546875" customWidth="1"/>
    <col min="11785" max="11785" width="10.109375" customWidth="1"/>
    <col min="11786" max="11786" width="11.88671875" customWidth="1"/>
    <col min="11787" max="11789" width="15.109375" customWidth="1"/>
    <col min="12030" max="12030" width="24.33203125" customWidth="1"/>
    <col min="12031" max="12040" width="12.5546875" customWidth="1"/>
    <col min="12041" max="12041" width="10.109375" customWidth="1"/>
    <col min="12042" max="12042" width="11.88671875" customWidth="1"/>
    <col min="12043" max="12045" width="15.109375" customWidth="1"/>
    <col min="12286" max="12286" width="24.33203125" customWidth="1"/>
    <col min="12287" max="12296" width="12.5546875" customWidth="1"/>
    <col min="12297" max="12297" width="10.109375" customWidth="1"/>
    <col min="12298" max="12298" width="11.88671875" customWidth="1"/>
    <col min="12299" max="12301" width="15.109375" customWidth="1"/>
    <col min="12542" max="12542" width="24.33203125" customWidth="1"/>
    <col min="12543" max="12552" width="12.5546875" customWidth="1"/>
    <col min="12553" max="12553" width="10.109375" customWidth="1"/>
    <col min="12554" max="12554" width="11.88671875" customWidth="1"/>
    <col min="12555" max="12557" width="15.109375" customWidth="1"/>
    <col min="12798" max="12798" width="24.33203125" customWidth="1"/>
    <col min="12799" max="12808" width="12.5546875" customWidth="1"/>
    <col min="12809" max="12809" width="10.109375" customWidth="1"/>
    <col min="12810" max="12810" width="11.88671875" customWidth="1"/>
    <col min="12811" max="12813" width="15.109375" customWidth="1"/>
    <col min="13054" max="13054" width="24.33203125" customWidth="1"/>
    <col min="13055" max="13064" width="12.5546875" customWidth="1"/>
    <col min="13065" max="13065" width="10.109375" customWidth="1"/>
    <col min="13066" max="13066" width="11.88671875" customWidth="1"/>
    <col min="13067" max="13069" width="15.109375" customWidth="1"/>
    <col min="13310" max="13310" width="24.33203125" customWidth="1"/>
    <col min="13311" max="13320" width="12.5546875" customWidth="1"/>
    <col min="13321" max="13321" width="10.109375" customWidth="1"/>
    <col min="13322" max="13322" width="11.88671875" customWidth="1"/>
    <col min="13323" max="13325" width="15.109375" customWidth="1"/>
    <col min="13566" max="13566" width="24.33203125" customWidth="1"/>
    <col min="13567" max="13576" width="12.5546875" customWidth="1"/>
    <col min="13577" max="13577" width="10.109375" customWidth="1"/>
    <col min="13578" max="13578" width="11.88671875" customWidth="1"/>
    <col min="13579" max="13581" width="15.109375" customWidth="1"/>
    <col min="13822" max="13822" width="24.33203125" customWidth="1"/>
    <col min="13823" max="13832" width="12.5546875" customWidth="1"/>
    <col min="13833" max="13833" width="10.109375" customWidth="1"/>
    <col min="13834" max="13834" width="11.88671875" customWidth="1"/>
    <col min="13835" max="13837" width="15.109375" customWidth="1"/>
    <col min="14078" max="14078" width="24.33203125" customWidth="1"/>
    <col min="14079" max="14088" width="12.5546875" customWidth="1"/>
    <col min="14089" max="14089" width="10.109375" customWidth="1"/>
    <col min="14090" max="14090" width="11.88671875" customWidth="1"/>
    <col min="14091" max="14093" width="15.109375" customWidth="1"/>
    <col min="14334" max="14334" width="24.33203125" customWidth="1"/>
    <col min="14335" max="14344" width="12.5546875" customWidth="1"/>
    <col min="14345" max="14345" width="10.109375" customWidth="1"/>
    <col min="14346" max="14346" width="11.88671875" customWidth="1"/>
    <col min="14347" max="14349" width="15.109375" customWidth="1"/>
    <col min="14590" max="14590" width="24.33203125" customWidth="1"/>
    <col min="14591" max="14600" width="12.5546875" customWidth="1"/>
    <col min="14601" max="14601" width="10.109375" customWidth="1"/>
    <col min="14602" max="14602" width="11.88671875" customWidth="1"/>
    <col min="14603" max="14605" width="15.109375" customWidth="1"/>
    <col min="14846" max="14846" width="24.33203125" customWidth="1"/>
    <col min="14847" max="14856" width="12.5546875" customWidth="1"/>
    <col min="14857" max="14857" width="10.109375" customWidth="1"/>
    <col min="14858" max="14858" width="11.88671875" customWidth="1"/>
    <col min="14859" max="14861" width="15.109375" customWidth="1"/>
    <col min="15102" max="15102" width="24.33203125" customWidth="1"/>
    <col min="15103" max="15112" width="12.5546875" customWidth="1"/>
    <col min="15113" max="15113" width="10.109375" customWidth="1"/>
    <col min="15114" max="15114" width="11.88671875" customWidth="1"/>
    <col min="15115" max="15117" width="15.109375" customWidth="1"/>
    <col min="15358" max="15358" width="24.33203125" customWidth="1"/>
    <col min="15359" max="15368" width="12.5546875" customWidth="1"/>
    <col min="15369" max="15369" width="10.109375" customWidth="1"/>
    <col min="15370" max="15370" width="11.88671875" customWidth="1"/>
    <col min="15371" max="15373" width="15.109375" customWidth="1"/>
    <col min="15614" max="15614" width="24.33203125" customWidth="1"/>
    <col min="15615" max="15624" width="12.5546875" customWidth="1"/>
    <col min="15625" max="15625" width="10.109375" customWidth="1"/>
    <col min="15626" max="15626" width="11.88671875" customWidth="1"/>
    <col min="15627" max="15629" width="15.109375" customWidth="1"/>
    <col min="15870" max="15870" width="24.33203125" customWidth="1"/>
    <col min="15871" max="15880" width="12.5546875" customWidth="1"/>
    <col min="15881" max="15881" width="10.109375" customWidth="1"/>
    <col min="15882" max="15882" width="11.88671875" customWidth="1"/>
    <col min="15883" max="15885" width="15.109375" customWidth="1"/>
    <col min="16126" max="16126" width="24.33203125" customWidth="1"/>
    <col min="16127" max="16136" width="12.5546875" customWidth="1"/>
    <col min="16137" max="16137" width="10.109375" customWidth="1"/>
    <col min="16138" max="16138" width="11.88671875" customWidth="1"/>
    <col min="16139" max="16141" width="15.109375" customWidth="1"/>
  </cols>
  <sheetData>
    <row r="1" spans="1:11" ht="11.25" customHeight="1" x14ac:dyDescent="0.25"/>
    <row r="2" spans="1:11" s="1" customFormat="1" ht="12.75" customHeight="1" x14ac:dyDescent="0.3">
      <c r="A2" s="200"/>
      <c r="B2" s="195" t="s">
        <v>140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1" s="1" customFormat="1" ht="12.75" customHeight="1" x14ac:dyDescent="0.3">
      <c r="A3" s="200"/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  <c r="G3" s="3" t="s">
        <v>139</v>
      </c>
      <c r="H3" s="196" t="s">
        <v>0</v>
      </c>
      <c r="I3" s="196" t="s">
        <v>1</v>
      </c>
      <c r="J3" s="196" t="s">
        <v>2</v>
      </c>
      <c r="K3" s="197" t="s">
        <v>3</v>
      </c>
    </row>
    <row r="4" spans="1:11" s="4" customFormat="1" ht="11.25" customHeight="1" x14ac:dyDescent="0.2">
      <c r="A4" s="198">
        <v>43046</v>
      </c>
      <c r="B4" s="3" t="s">
        <v>4</v>
      </c>
      <c r="C4" s="3" t="s">
        <v>5</v>
      </c>
      <c r="D4" s="3" t="s">
        <v>6</v>
      </c>
      <c r="E4" s="3" t="s">
        <v>8</v>
      </c>
      <c r="F4" s="3" t="s">
        <v>9</v>
      </c>
      <c r="G4" s="3" t="s">
        <v>11</v>
      </c>
      <c r="H4" s="196"/>
      <c r="I4" s="196"/>
      <c r="J4" s="196"/>
      <c r="K4" s="197"/>
    </row>
    <row r="5" spans="1:11" s="4" customFormat="1" ht="24" x14ac:dyDescent="0.25">
      <c r="A5" s="199"/>
      <c r="B5" s="48" t="s">
        <v>141</v>
      </c>
      <c r="C5" s="48" t="s">
        <v>142</v>
      </c>
      <c r="D5" s="48" t="s">
        <v>142</v>
      </c>
      <c r="E5" s="48" t="s">
        <v>141</v>
      </c>
      <c r="F5" s="48" t="s">
        <v>142</v>
      </c>
      <c r="G5" s="48" t="s">
        <v>142</v>
      </c>
      <c r="H5" s="196"/>
      <c r="I5" s="196"/>
      <c r="J5" s="196"/>
      <c r="K5" s="197"/>
    </row>
    <row r="6" spans="1:11" s="1" customFormat="1" ht="12.75" customHeight="1" x14ac:dyDescent="0.25">
      <c r="A6" s="103" t="s">
        <v>12</v>
      </c>
      <c r="B6" s="7">
        <v>183</v>
      </c>
      <c r="C6" s="7">
        <v>160</v>
      </c>
      <c r="D6" s="7">
        <v>28</v>
      </c>
      <c r="E6" s="7">
        <v>9</v>
      </c>
      <c r="F6" s="7">
        <v>18</v>
      </c>
      <c r="G6" s="7">
        <v>0</v>
      </c>
      <c r="H6" s="7">
        <v>0</v>
      </c>
      <c r="I6" s="7">
        <v>63</v>
      </c>
      <c r="J6" s="7">
        <v>0</v>
      </c>
      <c r="K6" s="6">
        <f t="shared" ref="K6:K35" si="0">SUM(B6:J6)</f>
        <v>461</v>
      </c>
    </row>
    <row r="7" spans="1:11" s="1" customFormat="1" ht="12.75" customHeight="1" x14ac:dyDescent="0.25">
      <c r="A7" s="103" t="s">
        <v>13</v>
      </c>
      <c r="B7" s="7">
        <v>48</v>
      </c>
      <c r="C7" s="7">
        <v>39</v>
      </c>
      <c r="D7" s="7">
        <v>21</v>
      </c>
      <c r="E7" s="7">
        <v>4</v>
      </c>
      <c r="F7" s="7">
        <v>5</v>
      </c>
      <c r="G7" s="7">
        <v>0</v>
      </c>
      <c r="H7" s="7">
        <v>0</v>
      </c>
      <c r="I7" s="7">
        <v>25</v>
      </c>
      <c r="J7" s="7">
        <v>0</v>
      </c>
      <c r="K7" s="6">
        <f t="shared" si="0"/>
        <v>142</v>
      </c>
    </row>
    <row r="8" spans="1:11" s="1" customFormat="1" ht="12.75" customHeight="1" x14ac:dyDescent="0.25">
      <c r="A8" s="103" t="s">
        <v>14</v>
      </c>
      <c r="B8" s="7">
        <v>80</v>
      </c>
      <c r="C8" s="7">
        <v>80</v>
      </c>
      <c r="D8" s="7">
        <v>17</v>
      </c>
      <c r="E8" s="7">
        <v>13</v>
      </c>
      <c r="F8" s="7">
        <v>10</v>
      </c>
      <c r="G8" s="7">
        <v>2</v>
      </c>
      <c r="H8" s="7">
        <v>0</v>
      </c>
      <c r="I8" s="7">
        <v>39</v>
      </c>
      <c r="J8" s="7">
        <v>0</v>
      </c>
      <c r="K8" s="6">
        <f t="shared" si="0"/>
        <v>241</v>
      </c>
    </row>
    <row r="9" spans="1:11" s="1" customFormat="1" ht="12.75" customHeight="1" x14ac:dyDescent="0.25">
      <c r="A9" s="103" t="s">
        <v>15</v>
      </c>
      <c r="B9" s="7">
        <v>63</v>
      </c>
      <c r="C9" s="7">
        <v>74</v>
      </c>
      <c r="D9" s="7">
        <v>22</v>
      </c>
      <c r="E9" s="7">
        <v>11</v>
      </c>
      <c r="F9" s="7">
        <v>18</v>
      </c>
      <c r="G9" s="7">
        <v>0</v>
      </c>
      <c r="H9" s="7">
        <v>0</v>
      </c>
      <c r="I9" s="7">
        <v>35</v>
      </c>
      <c r="J9" s="7">
        <v>0</v>
      </c>
      <c r="K9" s="6">
        <f t="shared" si="0"/>
        <v>223</v>
      </c>
    </row>
    <row r="10" spans="1:11" s="1" customFormat="1" ht="12.75" customHeight="1" x14ac:dyDescent="0.25">
      <c r="A10" s="103" t="s">
        <v>16</v>
      </c>
      <c r="B10" s="7">
        <v>70</v>
      </c>
      <c r="C10" s="7">
        <v>65</v>
      </c>
      <c r="D10" s="7">
        <v>18</v>
      </c>
      <c r="E10" s="7">
        <v>9</v>
      </c>
      <c r="F10" s="7">
        <v>11</v>
      </c>
      <c r="G10" s="7">
        <v>0</v>
      </c>
      <c r="H10" s="7">
        <v>0</v>
      </c>
      <c r="I10" s="7">
        <v>12</v>
      </c>
      <c r="J10" s="7">
        <v>0</v>
      </c>
      <c r="K10" s="6">
        <f t="shared" si="0"/>
        <v>185</v>
      </c>
    </row>
    <row r="11" spans="1:11" s="1" customFormat="1" ht="12.75" customHeight="1" x14ac:dyDescent="0.25">
      <c r="A11" s="103" t="s">
        <v>17</v>
      </c>
      <c r="B11" s="7">
        <v>96</v>
      </c>
      <c r="C11" s="7">
        <v>77</v>
      </c>
      <c r="D11" s="7">
        <v>22</v>
      </c>
      <c r="E11" s="7">
        <v>17</v>
      </c>
      <c r="F11" s="7">
        <v>20</v>
      </c>
      <c r="G11" s="7">
        <v>4</v>
      </c>
      <c r="H11" s="7">
        <v>0</v>
      </c>
      <c r="I11" s="7">
        <v>30</v>
      </c>
      <c r="J11" s="7">
        <v>0</v>
      </c>
      <c r="K11" s="6">
        <f t="shared" si="0"/>
        <v>266</v>
      </c>
    </row>
    <row r="12" spans="1:11" s="1" customFormat="1" ht="12.75" customHeight="1" x14ac:dyDescent="0.25">
      <c r="A12" s="103" t="s">
        <v>18</v>
      </c>
      <c r="B12" s="7">
        <v>152</v>
      </c>
      <c r="C12" s="7">
        <v>128</v>
      </c>
      <c r="D12" s="7">
        <v>31</v>
      </c>
      <c r="E12" s="7">
        <v>20</v>
      </c>
      <c r="F12" s="7">
        <v>12</v>
      </c>
      <c r="G12" s="7">
        <v>1</v>
      </c>
      <c r="H12" s="7">
        <v>0</v>
      </c>
      <c r="I12" s="7">
        <v>45</v>
      </c>
      <c r="J12" s="7">
        <v>0</v>
      </c>
      <c r="K12" s="6">
        <f t="shared" si="0"/>
        <v>389</v>
      </c>
    </row>
    <row r="13" spans="1:11" s="1" customFormat="1" ht="12.75" customHeight="1" x14ac:dyDescent="0.25">
      <c r="A13" s="103" t="s">
        <v>19</v>
      </c>
      <c r="B13" s="7">
        <v>110</v>
      </c>
      <c r="C13" s="7">
        <v>58</v>
      </c>
      <c r="D13" s="7">
        <v>17</v>
      </c>
      <c r="E13" s="7">
        <v>20</v>
      </c>
      <c r="F13" s="7">
        <v>11</v>
      </c>
      <c r="G13" s="7">
        <v>0</v>
      </c>
      <c r="H13" s="7">
        <v>1</v>
      </c>
      <c r="I13" s="7">
        <v>23</v>
      </c>
      <c r="J13" s="7">
        <v>0</v>
      </c>
      <c r="K13" s="6">
        <f t="shared" si="0"/>
        <v>240</v>
      </c>
    </row>
    <row r="14" spans="1:11" s="1" customFormat="1" ht="12.75" customHeight="1" x14ac:dyDescent="0.25">
      <c r="A14" s="103" t="s">
        <v>20</v>
      </c>
      <c r="B14" s="7">
        <v>93</v>
      </c>
      <c r="C14" s="7">
        <v>47</v>
      </c>
      <c r="D14" s="7">
        <v>11</v>
      </c>
      <c r="E14" s="7">
        <v>16</v>
      </c>
      <c r="F14" s="7">
        <v>7</v>
      </c>
      <c r="G14" s="7">
        <v>0</v>
      </c>
      <c r="H14" s="7">
        <v>0</v>
      </c>
      <c r="I14" s="7">
        <v>18</v>
      </c>
      <c r="J14" s="7">
        <v>0</v>
      </c>
      <c r="K14" s="6">
        <f t="shared" si="0"/>
        <v>192</v>
      </c>
    </row>
    <row r="15" spans="1:11" s="1" customFormat="1" ht="12.75" customHeight="1" x14ac:dyDescent="0.25">
      <c r="A15" s="103" t="s">
        <v>21</v>
      </c>
      <c r="B15" s="7">
        <v>77</v>
      </c>
      <c r="C15" s="7">
        <v>22</v>
      </c>
      <c r="D15" s="7">
        <v>8</v>
      </c>
      <c r="E15" s="7">
        <v>15</v>
      </c>
      <c r="F15" s="7">
        <v>3</v>
      </c>
      <c r="G15" s="7">
        <v>0</v>
      </c>
      <c r="H15" s="7">
        <v>0</v>
      </c>
      <c r="I15" s="7">
        <v>23</v>
      </c>
      <c r="J15" s="7">
        <v>0</v>
      </c>
      <c r="K15" s="6">
        <f t="shared" si="0"/>
        <v>148</v>
      </c>
    </row>
    <row r="16" spans="1:11" s="1" customFormat="1" ht="12.75" customHeight="1" x14ac:dyDescent="0.25">
      <c r="A16" s="103" t="s">
        <v>22</v>
      </c>
      <c r="B16" s="7">
        <v>164</v>
      </c>
      <c r="C16" s="7">
        <v>51</v>
      </c>
      <c r="D16" s="7">
        <v>11</v>
      </c>
      <c r="E16" s="7">
        <v>28</v>
      </c>
      <c r="F16" s="7">
        <v>11</v>
      </c>
      <c r="G16" s="7">
        <v>4</v>
      </c>
      <c r="H16" s="7">
        <v>0</v>
      </c>
      <c r="I16" s="7">
        <v>37</v>
      </c>
      <c r="J16" s="7">
        <v>0</v>
      </c>
      <c r="K16" s="6">
        <f t="shared" si="0"/>
        <v>306</v>
      </c>
    </row>
    <row r="17" spans="1:11" s="1" customFormat="1" ht="12.75" customHeight="1" x14ac:dyDescent="0.25">
      <c r="A17" s="103" t="s">
        <v>23</v>
      </c>
      <c r="B17" s="7">
        <v>130</v>
      </c>
      <c r="C17" s="7">
        <v>58</v>
      </c>
      <c r="D17" s="7">
        <v>16</v>
      </c>
      <c r="E17" s="7">
        <v>15</v>
      </c>
      <c r="F17" s="7">
        <v>7</v>
      </c>
      <c r="G17" s="7">
        <v>2</v>
      </c>
      <c r="H17" s="7">
        <v>0</v>
      </c>
      <c r="I17" s="7">
        <v>30</v>
      </c>
      <c r="J17" s="7">
        <v>0</v>
      </c>
      <c r="K17" s="6">
        <f t="shared" si="0"/>
        <v>258</v>
      </c>
    </row>
    <row r="18" spans="1:11" s="1" customFormat="1" ht="12.75" customHeight="1" x14ac:dyDescent="0.25">
      <c r="A18" s="103" t="s">
        <v>24</v>
      </c>
      <c r="B18" s="7">
        <v>179</v>
      </c>
      <c r="C18" s="7">
        <v>109</v>
      </c>
      <c r="D18" s="7">
        <v>15</v>
      </c>
      <c r="E18" s="7">
        <v>17</v>
      </c>
      <c r="F18" s="7">
        <v>17</v>
      </c>
      <c r="G18" s="7">
        <v>2</v>
      </c>
      <c r="H18" s="7">
        <v>0</v>
      </c>
      <c r="I18" s="7">
        <v>61</v>
      </c>
      <c r="J18" s="7">
        <v>0</v>
      </c>
      <c r="K18" s="6">
        <f t="shared" si="0"/>
        <v>400</v>
      </c>
    </row>
    <row r="19" spans="1:11" s="1" customFormat="1" ht="12.75" customHeight="1" x14ac:dyDescent="0.25">
      <c r="A19" s="103" t="s">
        <v>25</v>
      </c>
      <c r="B19" s="7">
        <v>101</v>
      </c>
      <c r="C19" s="7">
        <v>89</v>
      </c>
      <c r="D19" s="7">
        <v>22</v>
      </c>
      <c r="E19" s="7">
        <v>12</v>
      </c>
      <c r="F19" s="7">
        <v>15</v>
      </c>
      <c r="G19" s="7">
        <v>1</v>
      </c>
      <c r="H19" s="7">
        <v>1</v>
      </c>
      <c r="I19" s="7">
        <v>44</v>
      </c>
      <c r="J19" s="7">
        <v>0</v>
      </c>
      <c r="K19" s="6">
        <f t="shared" si="0"/>
        <v>285</v>
      </c>
    </row>
    <row r="20" spans="1:11" s="1" customFormat="1" ht="12.75" customHeight="1" x14ac:dyDescent="0.25">
      <c r="A20" s="103" t="s">
        <v>26</v>
      </c>
      <c r="B20" s="7">
        <v>106</v>
      </c>
      <c r="C20" s="7">
        <v>46</v>
      </c>
      <c r="D20" s="7">
        <v>6</v>
      </c>
      <c r="E20" s="7">
        <v>9</v>
      </c>
      <c r="F20" s="7">
        <v>2</v>
      </c>
      <c r="G20" s="7">
        <v>0</v>
      </c>
      <c r="H20" s="7">
        <v>0</v>
      </c>
      <c r="I20" s="7">
        <v>23</v>
      </c>
      <c r="J20" s="7">
        <v>0</v>
      </c>
      <c r="K20" s="6">
        <f t="shared" si="0"/>
        <v>192</v>
      </c>
    </row>
    <row r="21" spans="1:11" ht="12.75" customHeight="1" x14ac:dyDescent="0.25">
      <c r="A21" s="103" t="s">
        <v>27</v>
      </c>
      <c r="B21" s="7">
        <v>108</v>
      </c>
      <c r="C21" s="7">
        <v>45</v>
      </c>
      <c r="D21" s="7">
        <v>11</v>
      </c>
      <c r="E21" s="7">
        <v>18</v>
      </c>
      <c r="F21" s="7">
        <v>11</v>
      </c>
      <c r="G21" s="7">
        <v>0</v>
      </c>
      <c r="H21" s="7">
        <v>0</v>
      </c>
      <c r="I21" s="7">
        <v>23</v>
      </c>
      <c r="J21" s="7">
        <v>0</v>
      </c>
      <c r="K21" s="6">
        <f t="shared" si="0"/>
        <v>216</v>
      </c>
    </row>
    <row r="22" spans="1:11" ht="12.75" customHeight="1" x14ac:dyDescent="0.25">
      <c r="A22" s="103" t="s">
        <v>28</v>
      </c>
      <c r="B22" s="7">
        <v>146</v>
      </c>
      <c r="C22" s="7">
        <v>34</v>
      </c>
      <c r="D22" s="7">
        <v>6</v>
      </c>
      <c r="E22" s="7">
        <v>20</v>
      </c>
      <c r="F22" s="7">
        <v>10</v>
      </c>
      <c r="G22" s="7">
        <v>2</v>
      </c>
      <c r="H22" s="7">
        <v>0</v>
      </c>
      <c r="I22" s="7">
        <v>31</v>
      </c>
      <c r="J22" s="7">
        <v>0</v>
      </c>
      <c r="K22" s="6">
        <f t="shared" si="0"/>
        <v>249</v>
      </c>
    </row>
    <row r="23" spans="1:11" ht="12.75" customHeight="1" x14ac:dyDescent="0.25">
      <c r="A23" s="103" t="s">
        <v>29</v>
      </c>
      <c r="B23" s="7">
        <v>208</v>
      </c>
      <c r="C23" s="7">
        <v>51</v>
      </c>
      <c r="D23" s="7">
        <v>10</v>
      </c>
      <c r="E23" s="7">
        <v>31</v>
      </c>
      <c r="F23" s="7">
        <v>13</v>
      </c>
      <c r="G23" s="7">
        <v>0</v>
      </c>
      <c r="H23" s="7">
        <v>1</v>
      </c>
      <c r="I23" s="7">
        <v>33</v>
      </c>
      <c r="J23" s="7">
        <v>0</v>
      </c>
      <c r="K23" s="6">
        <f t="shared" si="0"/>
        <v>347</v>
      </c>
    </row>
    <row r="24" spans="1:11" ht="12.75" customHeight="1" x14ac:dyDescent="0.25">
      <c r="A24" s="103" t="s">
        <v>30</v>
      </c>
      <c r="B24" s="7">
        <v>176</v>
      </c>
      <c r="C24" s="7">
        <v>45</v>
      </c>
      <c r="D24" s="7">
        <v>14</v>
      </c>
      <c r="E24" s="7">
        <v>28</v>
      </c>
      <c r="F24" s="7">
        <v>5</v>
      </c>
      <c r="G24" s="7">
        <v>4</v>
      </c>
      <c r="H24" s="7">
        <v>0</v>
      </c>
      <c r="I24" s="7">
        <v>21</v>
      </c>
      <c r="J24" s="7">
        <v>0</v>
      </c>
      <c r="K24" s="6">
        <f t="shared" si="0"/>
        <v>293</v>
      </c>
    </row>
    <row r="25" spans="1:11" ht="12.75" customHeight="1" x14ac:dyDescent="0.25">
      <c r="A25" s="104" t="s">
        <v>31</v>
      </c>
      <c r="B25" s="7">
        <v>125</v>
      </c>
      <c r="C25" s="7">
        <v>54</v>
      </c>
      <c r="D25" s="7">
        <v>22</v>
      </c>
      <c r="E25" s="7">
        <v>27</v>
      </c>
      <c r="F25" s="7">
        <v>8</v>
      </c>
      <c r="G25" s="7">
        <v>0</v>
      </c>
      <c r="H25" s="7">
        <v>0</v>
      </c>
      <c r="I25" s="7">
        <v>26</v>
      </c>
      <c r="J25" s="7">
        <v>0</v>
      </c>
      <c r="K25" s="6">
        <f t="shared" si="0"/>
        <v>262</v>
      </c>
    </row>
    <row r="26" spans="1:11" ht="12.75" customHeight="1" x14ac:dyDescent="0.25">
      <c r="A26" s="104" t="s">
        <v>32</v>
      </c>
      <c r="B26" s="7">
        <v>107</v>
      </c>
      <c r="C26" s="7">
        <v>110</v>
      </c>
      <c r="D26" s="7">
        <v>22</v>
      </c>
      <c r="E26" s="7">
        <v>11</v>
      </c>
      <c r="F26" s="7">
        <v>20</v>
      </c>
      <c r="G26" s="7">
        <v>4</v>
      </c>
      <c r="H26" s="7">
        <v>0</v>
      </c>
      <c r="I26" s="7">
        <v>60</v>
      </c>
      <c r="J26" s="7">
        <v>0</v>
      </c>
      <c r="K26" s="6">
        <f t="shared" si="0"/>
        <v>334</v>
      </c>
    </row>
    <row r="27" spans="1:11" ht="12.75" customHeight="1" x14ac:dyDescent="0.25">
      <c r="A27" s="104" t="s">
        <v>33</v>
      </c>
      <c r="B27" s="7">
        <v>169</v>
      </c>
      <c r="C27" s="7">
        <v>76</v>
      </c>
      <c r="D27" s="7">
        <v>22</v>
      </c>
      <c r="E27" s="7">
        <v>18</v>
      </c>
      <c r="F27" s="7">
        <v>17</v>
      </c>
      <c r="G27" s="7">
        <v>0</v>
      </c>
      <c r="H27" s="7">
        <v>1</v>
      </c>
      <c r="I27" s="7">
        <v>44</v>
      </c>
      <c r="J27" s="7">
        <v>0</v>
      </c>
      <c r="K27" s="6">
        <f t="shared" si="0"/>
        <v>347</v>
      </c>
    </row>
    <row r="28" spans="1:11" ht="12.75" customHeight="1" x14ac:dyDescent="0.25">
      <c r="A28" s="104" t="s">
        <v>34</v>
      </c>
      <c r="B28" s="7">
        <v>65</v>
      </c>
      <c r="C28" s="7">
        <v>29</v>
      </c>
      <c r="D28" s="7">
        <v>11</v>
      </c>
      <c r="E28" s="7">
        <v>12</v>
      </c>
      <c r="F28" s="7">
        <v>4</v>
      </c>
      <c r="G28" s="7">
        <v>1</v>
      </c>
      <c r="H28" s="7">
        <v>0</v>
      </c>
      <c r="I28" s="7">
        <v>14</v>
      </c>
      <c r="J28" s="7">
        <v>0</v>
      </c>
      <c r="K28" s="6">
        <f t="shared" si="0"/>
        <v>136</v>
      </c>
    </row>
    <row r="29" spans="1:11" ht="12.75" customHeight="1" x14ac:dyDescent="0.25">
      <c r="A29" s="104" t="s">
        <v>35</v>
      </c>
      <c r="B29" s="7">
        <v>182</v>
      </c>
      <c r="C29" s="7">
        <v>132</v>
      </c>
      <c r="D29" s="7">
        <v>39</v>
      </c>
      <c r="E29" s="7">
        <v>26</v>
      </c>
      <c r="F29" s="7">
        <v>22</v>
      </c>
      <c r="G29" s="7">
        <v>2</v>
      </c>
      <c r="H29" s="7">
        <v>0</v>
      </c>
      <c r="I29" s="7">
        <v>50</v>
      </c>
      <c r="J29" s="7">
        <v>0</v>
      </c>
      <c r="K29" s="6">
        <f t="shared" si="0"/>
        <v>453</v>
      </c>
    </row>
    <row r="30" spans="1:11" ht="12.75" customHeight="1" x14ac:dyDescent="0.25">
      <c r="A30" s="104" t="s">
        <v>36</v>
      </c>
      <c r="B30" s="7">
        <v>136</v>
      </c>
      <c r="C30" s="7">
        <v>110</v>
      </c>
      <c r="D30" s="7">
        <v>25</v>
      </c>
      <c r="E30" s="7">
        <v>11</v>
      </c>
      <c r="F30" s="7">
        <v>19</v>
      </c>
      <c r="G30" s="7">
        <v>2</v>
      </c>
      <c r="H30" s="7">
        <v>0</v>
      </c>
      <c r="I30" s="7">
        <v>46</v>
      </c>
      <c r="J30" s="7">
        <v>0</v>
      </c>
      <c r="K30" s="6">
        <f t="shared" si="0"/>
        <v>349</v>
      </c>
    </row>
    <row r="31" spans="1:11" ht="12.75" customHeight="1" x14ac:dyDescent="0.25">
      <c r="A31" s="104" t="s">
        <v>37</v>
      </c>
      <c r="B31" s="7">
        <v>121</v>
      </c>
      <c r="C31" s="7">
        <v>92</v>
      </c>
      <c r="D31" s="7">
        <v>19</v>
      </c>
      <c r="E31" s="7">
        <v>13</v>
      </c>
      <c r="F31" s="7">
        <v>15</v>
      </c>
      <c r="G31" s="7">
        <v>1</v>
      </c>
      <c r="H31" s="7">
        <v>1</v>
      </c>
      <c r="I31" s="7">
        <v>40</v>
      </c>
      <c r="J31" s="7">
        <v>0</v>
      </c>
      <c r="K31" s="6">
        <f t="shared" si="0"/>
        <v>302</v>
      </c>
    </row>
    <row r="32" spans="1:11" ht="12.75" customHeight="1" x14ac:dyDescent="0.25">
      <c r="A32" s="104" t="s">
        <v>38</v>
      </c>
      <c r="B32" s="7">
        <v>72</v>
      </c>
      <c r="C32" s="7">
        <v>34</v>
      </c>
      <c r="D32" s="7">
        <v>12</v>
      </c>
      <c r="E32" s="7">
        <v>6</v>
      </c>
      <c r="F32" s="7">
        <v>8</v>
      </c>
      <c r="G32" s="7">
        <v>2</v>
      </c>
      <c r="H32" s="7">
        <v>0</v>
      </c>
      <c r="I32" s="7">
        <v>24</v>
      </c>
      <c r="J32" s="7">
        <v>0</v>
      </c>
      <c r="K32" s="6">
        <f t="shared" si="0"/>
        <v>158</v>
      </c>
    </row>
    <row r="33" spans="1:11" ht="12.75" customHeight="1" x14ac:dyDescent="0.25">
      <c r="A33" s="104" t="s">
        <v>39</v>
      </c>
      <c r="B33" s="7">
        <v>88</v>
      </c>
      <c r="C33" s="7">
        <v>50</v>
      </c>
      <c r="D33" s="7">
        <v>8</v>
      </c>
      <c r="E33" s="7">
        <v>18</v>
      </c>
      <c r="F33" s="7">
        <v>5</v>
      </c>
      <c r="G33" s="7">
        <v>0</v>
      </c>
      <c r="H33" s="7">
        <v>0</v>
      </c>
      <c r="I33" s="7">
        <v>21</v>
      </c>
      <c r="J33" s="7">
        <v>0</v>
      </c>
      <c r="K33" s="6">
        <f t="shared" si="0"/>
        <v>190</v>
      </c>
    </row>
    <row r="34" spans="1:11" ht="12.75" customHeight="1" x14ac:dyDescent="0.25">
      <c r="A34" s="104" t="s">
        <v>40</v>
      </c>
      <c r="B34" s="7">
        <v>122</v>
      </c>
      <c r="C34" s="7">
        <v>70</v>
      </c>
      <c r="D34" s="7">
        <v>13</v>
      </c>
      <c r="E34" s="7">
        <v>18</v>
      </c>
      <c r="F34" s="7">
        <v>12</v>
      </c>
      <c r="G34" s="7">
        <v>4</v>
      </c>
      <c r="H34" s="7">
        <v>0</v>
      </c>
      <c r="I34" s="7">
        <v>35</v>
      </c>
      <c r="J34" s="7">
        <v>0</v>
      </c>
      <c r="K34" s="6">
        <f t="shared" si="0"/>
        <v>274</v>
      </c>
    </row>
    <row r="35" spans="1:11" ht="12.75" customHeight="1" x14ac:dyDescent="0.25">
      <c r="A35" s="104" t="s">
        <v>41</v>
      </c>
      <c r="B35" s="7">
        <v>114</v>
      </c>
      <c r="C35" s="7">
        <v>104</v>
      </c>
      <c r="D35" s="7">
        <v>23</v>
      </c>
      <c r="E35" s="7">
        <v>12</v>
      </c>
      <c r="F35" s="7">
        <v>11</v>
      </c>
      <c r="G35" s="7">
        <v>1</v>
      </c>
      <c r="H35" s="7">
        <v>0</v>
      </c>
      <c r="I35" s="7">
        <v>46</v>
      </c>
      <c r="J35" s="7">
        <v>0</v>
      </c>
      <c r="K35" s="6">
        <f t="shared" si="0"/>
        <v>311</v>
      </c>
    </row>
    <row r="36" spans="1:11" s="12" customFormat="1" ht="15.75" x14ac:dyDescent="0.25">
      <c r="A36" s="9" t="s">
        <v>3</v>
      </c>
      <c r="B36" s="10">
        <f t="shared" ref="B36:K36" si="1">SUM(B6:B35)</f>
        <v>3591</v>
      </c>
      <c r="C36" s="10">
        <f t="shared" si="1"/>
        <v>2139</v>
      </c>
      <c r="D36" s="10">
        <f t="shared" si="1"/>
        <v>522</v>
      </c>
      <c r="E36" s="10">
        <f>SUM(E6:E35)</f>
        <v>484</v>
      </c>
      <c r="F36" s="10">
        <f>SUM(F6:F35)</f>
        <v>347</v>
      </c>
      <c r="G36" s="10">
        <f t="shared" si="1"/>
        <v>39</v>
      </c>
      <c r="H36" s="10">
        <f t="shared" si="1"/>
        <v>5</v>
      </c>
      <c r="I36" s="10">
        <f t="shared" si="1"/>
        <v>1022</v>
      </c>
      <c r="J36" s="10">
        <f t="shared" si="1"/>
        <v>0</v>
      </c>
      <c r="K36" s="10">
        <f t="shared" si="1"/>
        <v>8149</v>
      </c>
    </row>
    <row r="37" spans="1:11" s="12" customFormat="1" ht="12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2.75" customHeight="1" x14ac:dyDescent="0.3">
      <c r="A38" s="193"/>
      <c r="B38" s="195" t="s">
        <v>140</v>
      </c>
      <c r="C38" s="195"/>
      <c r="D38" s="195"/>
      <c r="E38" s="195"/>
      <c r="F38" s="195"/>
      <c r="G38" s="195"/>
      <c r="H38" s="195"/>
      <c r="I38" s="195"/>
      <c r="J38" s="195"/>
      <c r="K38" s="195"/>
    </row>
    <row r="39" spans="1:11" s="1" customFormat="1" ht="12.75" customHeight="1" x14ac:dyDescent="0.3">
      <c r="A39" s="194"/>
      <c r="B39" s="3" t="s">
        <v>134</v>
      </c>
      <c r="C39" s="3" t="s">
        <v>135</v>
      </c>
      <c r="D39" s="3" t="s">
        <v>136</v>
      </c>
      <c r="E39" s="3" t="s">
        <v>137</v>
      </c>
      <c r="F39" s="3" t="s">
        <v>138</v>
      </c>
      <c r="G39" s="3" t="s">
        <v>139</v>
      </c>
      <c r="H39" s="196" t="s">
        <v>0</v>
      </c>
      <c r="I39" s="196" t="s">
        <v>1</v>
      </c>
      <c r="J39" s="196" t="s">
        <v>2</v>
      </c>
      <c r="K39" s="197" t="s">
        <v>3</v>
      </c>
    </row>
    <row r="40" spans="1:11" s="1" customFormat="1" x14ac:dyDescent="0.3">
      <c r="A40" s="198">
        <v>43046</v>
      </c>
      <c r="B40" s="3" t="s">
        <v>4</v>
      </c>
      <c r="C40" s="3" t="s">
        <v>5</v>
      </c>
      <c r="D40" s="3" t="s">
        <v>6</v>
      </c>
      <c r="E40" s="3" t="s">
        <v>8</v>
      </c>
      <c r="F40" s="3" t="s">
        <v>9</v>
      </c>
      <c r="G40" s="3" t="s">
        <v>11</v>
      </c>
      <c r="H40" s="196"/>
      <c r="I40" s="196"/>
      <c r="J40" s="196"/>
      <c r="K40" s="197"/>
    </row>
    <row r="41" spans="1:11" s="4" customFormat="1" ht="24" x14ac:dyDescent="0.25">
      <c r="A41" s="199"/>
      <c r="B41" s="102" t="s">
        <v>141</v>
      </c>
      <c r="C41" s="102" t="s">
        <v>142</v>
      </c>
      <c r="D41" s="102" t="s">
        <v>142</v>
      </c>
      <c r="E41" s="102" t="s">
        <v>141</v>
      </c>
      <c r="F41" s="102" t="s">
        <v>142</v>
      </c>
      <c r="G41" s="102" t="s">
        <v>142</v>
      </c>
      <c r="H41" s="196"/>
      <c r="I41" s="196"/>
      <c r="J41" s="196"/>
      <c r="K41" s="197"/>
    </row>
    <row r="42" spans="1:11" s="4" customFormat="1" ht="12.75" customHeight="1" x14ac:dyDescent="0.25">
      <c r="A42" s="103" t="s">
        <v>42</v>
      </c>
      <c r="B42" s="7">
        <v>111</v>
      </c>
      <c r="C42" s="7">
        <v>92</v>
      </c>
      <c r="D42" s="7">
        <v>22</v>
      </c>
      <c r="E42" s="7">
        <v>16</v>
      </c>
      <c r="F42" s="7">
        <v>15</v>
      </c>
      <c r="G42" s="7">
        <v>1</v>
      </c>
      <c r="H42" s="7">
        <v>0</v>
      </c>
      <c r="I42" s="7">
        <v>55</v>
      </c>
      <c r="J42" s="7">
        <v>0</v>
      </c>
      <c r="K42" s="6">
        <f t="shared" ref="K42:K47" si="2">SUM(B42:J42)</f>
        <v>312</v>
      </c>
    </row>
    <row r="43" spans="1:11" s="1" customFormat="1" ht="12.75" customHeight="1" x14ac:dyDescent="0.25">
      <c r="A43" s="103" t="s">
        <v>43</v>
      </c>
      <c r="B43" s="7">
        <v>153</v>
      </c>
      <c r="C43" s="7">
        <v>64</v>
      </c>
      <c r="D43" s="7">
        <v>15</v>
      </c>
      <c r="E43" s="7">
        <v>15</v>
      </c>
      <c r="F43" s="7">
        <v>17</v>
      </c>
      <c r="G43" s="7">
        <v>3</v>
      </c>
      <c r="H43" s="7">
        <v>1</v>
      </c>
      <c r="I43" s="7">
        <v>46</v>
      </c>
      <c r="J43" s="7">
        <v>0</v>
      </c>
      <c r="K43" s="6">
        <f t="shared" si="2"/>
        <v>314</v>
      </c>
    </row>
    <row r="44" spans="1:11" s="1" customFormat="1" ht="12.75" customHeight="1" x14ac:dyDescent="0.25">
      <c r="A44" s="103" t="s">
        <v>44</v>
      </c>
      <c r="B44" s="7">
        <v>130</v>
      </c>
      <c r="C44" s="7">
        <v>57</v>
      </c>
      <c r="D44" s="7">
        <v>9</v>
      </c>
      <c r="E44" s="7">
        <v>13</v>
      </c>
      <c r="F44" s="7">
        <v>11</v>
      </c>
      <c r="G44" s="7">
        <v>1</v>
      </c>
      <c r="H44" s="7">
        <v>0</v>
      </c>
      <c r="I44" s="7">
        <v>42</v>
      </c>
      <c r="J44" s="7">
        <v>0</v>
      </c>
      <c r="K44" s="6">
        <f t="shared" si="2"/>
        <v>263</v>
      </c>
    </row>
    <row r="45" spans="1:11" s="1" customFormat="1" ht="12.75" customHeight="1" x14ac:dyDescent="0.25">
      <c r="A45" s="103" t="s">
        <v>45</v>
      </c>
      <c r="B45" s="7">
        <v>141</v>
      </c>
      <c r="C45" s="7">
        <v>60</v>
      </c>
      <c r="D45" s="7">
        <v>10</v>
      </c>
      <c r="E45" s="7">
        <v>10</v>
      </c>
      <c r="F45" s="7">
        <v>16</v>
      </c>
      <c r="G45" s="7">
        <v>4</v>
      </c>
      <c r="H45" s="7">
        <v>0</v>
      </c>
      <c r="I45" s="7">
        <v>40</v>
      </c>
      <c r="J45" s="7">
        <v>0</v>
      </c>
      <c r="K45" s="6">
        <f t="shared" si="2"/>
        <v>281</v>
      </c>
    </row>
    <row r="46" spans="1:11" s="1" customFormat="1" ht="12.75" customHeight="1" x14ac:dyDescent="0.25">
      <c r="A46" s="103" t="s">
        <v>46</v>
      </c>
      <c r="B46" s="7">
        <v>212</v>
      </c>
      <c r="C46" s="7">
        <v>110</v>
      </c>
      <c r="D46" s="7">
        <v>22</v>
      </c>
      <c r="E46" s="7">
        <v>12</v>
      </c>
      <c r="F46" s="7">
        <v>22</v>
      </c>
      <c r="G46" s="7">
        <v>2</v>
      </c>
      <c r="H46" s="7">
        <v>0</v>
      </c>
      <c r="I46" s="7">
        <v>56</v>
      </c>
      <c r="J46" s="7">
        <v>1</v>
      </c>
      <c r="K46" s="6">
        <f t="shared" si="2"/>
        <v>437</v>
      </c>
    </row>
    <row r="47" spans="1:11" s="1" customFormat="1" ht="12.75" customHeight="1" x14ac:dyDescent="0.25">
      <c r="A47" s="103" t="s">
        <v>47</v>
      </c>
      <c r="B47" s="7">
        <v>222</v>
      </c>
      <c r="C47" s="7">
        <v>131</v>
      </c>
      <c r="D47" s="7">
        <v>29</v>
      </c>
      <c r="E47" s="7">
        <v>18</v>
      </c>
      <c r="F47" s="7">
        <v>17</v>
      </c>
      <c r="G47" s="7">
        <v>1</v>
      </c>
      <c r="H47" s="7">
        <v>0</v>
      </c>
      <c r="I47" s="7">
        <v>51</v>
      </c>
      <c r="J47" s="7">
        <v>0</v>
      </c>
      <c r="K47" s="6">
        <f t="shared" si="2"/>
        <v>469</v>
      </c>
    </row>
    <row r="48" spans="1:11" s="1" customFormat="1" ht="15.75" customHeight="1" x14ac:dyDescent="0.3">
      <c r="A48" s="9" t="s">
        <v>3</v>
      </c>
      <c r="B48" s="10">
        <f>SUM(B42:B47)</f>
        <v>969</v>
      </c>
      <c r="C48" s="10">
        <f t="shared" ref="C48:J48" si="3">SUM(C42:C47)</f>
        <v>514</v>
      </c>
      <c r="D48" s="10">
        <f t="shared" si="3"/>
        <v>107</v>
      </c>
      <c r="E48" s="10">
        <f t="shared" si="3"/>
        <v>84</v>
      </c>
      <c r="F48" s="10">
        <f t="shared" si="3"/>
        <v>98</v>
      </c>
      <c r="G48" s="10">
        <f t="shared" si="3"/>
        <v>12</v>
      </c>
      <c r="H48" s="10">
        <f t="shared" si="3"/>
        <v>1</v>
      </c>
      <c r="I48" s="10">
        <f t="shared" si="3"/>
        <v>290</v>
      </c>
      <c r="J48" s="10">
        <f t="shared" si="3"/>
        <v>1</v>
      </c>
      <c r="K48" s="10">
        <f>SUM(K42:K47)</f>
        <v>2076</v>
      </c>
    </row>
    <row r="49" spans="1:11" ht="12" customHeight="1" x14ac:dyDescent="0.3"/>
    <row r="50" spans="1:11" ht="12.75" customHeight="1" x14ac:dyDescent="0.3">
      <c r="A50" s="200"/>
      <c r="B50" s="195" t="s">
        <v>140</v>
      </c>
      <c r="C50" s="195"/>
      <c r="D50" s="195"/>
      <c r="E50" s="195"/>
      <c r="F50" s="195"/>
      <c r="G50" s="195"/>
      <c r="H50" s="195"/>
      <c r="I50" s="195"/>
      <c r="J50" s="195"/>
      <c r="K50" s="195"/>
    </row>
    <row r="51" spans="1:11" s="1" customFormat="1" ht="12.75" customHeight="1" x14ac:dyDescent="0.3">
      <c r="A51" s="200"/>
      <c r="B51" s="3" t="s">
        <v>134</v>
      </c>
      <c r="C51" s="3" t="s">
        <v>135</v>
      </c>
      <c r="D51" s="3" t="s">
        <v>136</v>
      </c>
      <c r="E51" s="3" t="s">
        <v>137</v>
      </c>
      <c r="F51" s="3" t="s">
        <v>138</v>
      </c>
      <c r="G51" s="3" t="s">
        <v>139</v>
      </c>
      <c r="H51" s="196" t="s">
        <v>0</v>
      </c>
      <c r="I51" s="196" t="s">
        <v>1</v>
      </c>
      <c r="J51" s="196" t="s">
        <v>2</v>
      </c>
      <c r="K51" s="197" t="s">
        <v>3</v>
      </c>
    </row>
    <row r="52" spans="1:11" s="1" customFormat="1" x14ac:dyDescent="0.3">
      <c r="A52" s="198">
        <v>43046</v>
      </c>
      <c r="B52" s="3" t="s">
        <v>4</v>
      </c>
      <c r="C52" s="3" t="s">
        <v>5</v>
      </c>
      <c r="D52" s="3" t="s">
        <v>6</v>
      </c>
      <c r="E52" s="3" t="s">
        <v>8</v>
      </c>
      <c r="F52" s="3" t="s">
        <v>9</v>
      </c>
      <c r="G52" s="3" t="s">
        <v>11</v>
      </c>
      <c r="H52" s="196"/>
      <c r="I52" s="196"/>
      <c r="J52" s="196"/>
      <c r="K52" s="197"/>
    </row>
    <row r="53" spans="1:11" s="4" customFormat="1" ht="24" x14ac:dyDescent="0.25">
      <c r="A53" s="199"/>
      <c r="B53" s="102" t="s">
        <v>141</v>
      </c>
      <c r="C53" s="102" t="s">
        <v>142</v>
      </c>
      <c r="D53" s="102" t="s">
        <v>142</v>
      </c>
      <c r="E53" s="102" t="s">
        <v>141</v>
      </c>
      <c r="F53" s="102" t="s">
        <v>142</v>
      </c>
      <c r="G53" s="102" t="s">
        <v>142</v>
      </c>
      <c r="H53" s="196"/>
      <c r="I53" s="196"/>
      <c r="J53" s="196"/>
      <c r="K53" s="197"/>
    </row>
    <row r="54" spans="1:11" s="1" customFormat="1" ht="12.75" customHeight="1" x14ac:dyDescent="0.3">
      <c r="A54" s="103" t="s">
        <v>48</v>
      </c>
      <c r="B54" s="7">
        <v>66</v>
      </c>
      <c r="C54" s="7">
        <v>107</v>
      </c>
      <c r="D54" s="7">
        <v>22</v>
      </c>
      <c r="E54" s="7">
        <v>4</v>
      </c>
      <c r="F54" s="7">
        <v>4</v>
      </c>
      <c r="G54" s="7">
        <v>2</v>
      </c>
      <c r="H54" s="7">
        <v>0</v>
      </c>
      <c r="I54" s="7">
        <v>25</v>
      </c>
      <c r="J54" s="7">
        <v>0</v>
      </c>
      <c r="K54" s="6">
        <f>SUM(B54:J54)</f>
        <v>230</v>
      </c>
    </row>
    <row r="55" spans="1:11" s="1" customFormat="1" ht="12.75" customHeight="1" x14ac:dyDescent="0.3">
      <c r="A55" s="103" t="s">
        <v>49</v>
      </c>
      <c r="B55" s="7">
        <v>42</v>
      </c>
      <c r="C55" s="7">
        <v>56</v>
      </c>
      <c r="D55" s="7">
        <v>6</v>
      </c>
      <c r="E55" s="7">
        <v>7</v>
      </c>
      <c r="F55" s="7">
        <v>7</v>
      </c>
      <c r="G55" s="7">
        <v>0</v>
      </c>
      <c r="H55" s="7">
        <v>0</v>
      </c>
      <c r="I55" s="7">
        <v>15</v>
      </c>
      <c r="J55" s="7">
        <v>0</v>
      </c>
      <c r="K55" s="6">
        <f>SUM(B55:J55)</f>
        <v>133</v>
      </c>
    </row>
    <row r="56" spans="1:11" s="1" customFormat="1" ht="15.75" customHeight="1" x14ac:dyDescent="0.3">
      <c r="A56" s="9" t="s">
        <v>3</v>
      </c>
      <c r="B56" s="10">
        <f>SUM(B54:B55)</f>
        <v>108</v>
      </c>
      <c r="C56" s="10">
        <f t="shared" ref="C56:K56" si="4">SUM(C54:C55)</f>
        <v>163</v>
      </c>
      <c r="D56" s="10">
        <f t="shared" si="4"/>
        <v>28</v>
      </c>
      <c r="E56" s="10">
        <f t="shared" si="4"/>
        <v>11</v>
      </c>
      <c r="F56" s="10">
        <f t="shared" si="4"/>
        <v>11</v>
      </c>
      <c r="G56" s="10">
        <f t="shared" si="4"/>
        <v>2</v>
      </c>
      <c r="H56" s="10">
        <f t="shared" si="4"/>
        <v>0</v>
      </c>
      <c r="I56" s="10">
        <f t="shared" si="4"/>
        <v>40</v>
      </c>
      <c r="J56" s="10">
        <f t="shared" si="4"/>
        <v>0</v>
      </c>
      <c r="K56" s="10">
        <f t="shared" si="4"/>
        <v>363</v>
      </c>
    </row>
    <row r="57" spans="1:11" s="1" customFormat="1" ht="12" customHeight="1" x14ac:dyDescent="0.3"/>
    <row r="58" spans="1:11" ht="12.75" customHeight="1" x14ac:dyDescent="0.3">
      <c r="A58" s="200"/>
      <c r="B58" s="195" t="s">
        <v>140</v>
      </c>
      <c r="C58" s="195"/>
      <c r="D58" s="195"/>
      <c r="E58" s="195"/>
      <c r="F58" s="195"/>
      <c r="G58" s="195"/>
      <c r="H58" s="195"/>
      <c r="I58" s="195"/>
      <c r="J58" s="195"/>
      <c r="K58" s="195"/>
    </row>
    <row r="59" spans="1:11" s="1" customFormat="1" ht="12.75" customHeight="1" x14ac:dyDescent="0.3">
      <c r="A59" s="200"/>
      <c r="B59" s="3" t="s">
        <v>134</v>
      </c>
      <c r="C59" s="3" t="s">
        <v>135</v>
      </c>
      <c r="D59" s="3" t="s">
        <v>136</v>
      </c>
      <c r="E59" s="3" t="s">
        <v>137</v>
      </c>
      <c r="F59" s="3" t="s">
        <v>138</v>
      </c>
      <c r="G59" s="3" t="s">
        <v>139</v>
      </c>
      <c r="H59" s="196" t="s">
        <v>0</v>
      </c>
      <c r="I59" s="196" t="s">
        <v>1</v>
      </c>
      <c r="J59" s="196" t="s">
        <v>2</v>
      </c>
      <c r="K59" s="197" t="s">
        <v>3</v>
      </c>
    </row>
    <row r="60" spans="1:11" s="1" customFormat="1" x14ac:dyDescent="0.3">
      <c r="A60" s="198">
        <v>43046</v>
      </c>
      <c r="B60" s="3" t="s">
        <v>4</v>
      </c>
      <c r="C60" s="3" t="s">
        <v>5</v>
      </c>
      <c r="D60" s="3" t="s">
        <v>6</v>
      </c>
      <c r="E60" s="3" t="s">
        <v>8</v>
      </c>
      <c r="F60" s="3" t="s">
        <v>9</v>
      </c>
      <c r="G60" s="3" t="s">
        <v>11</v>
      </c>
      <c r="H60" s="196"/>
      <c r="I60" s="196"/>
      <c r="J60" s="196"/>
      <c r="K60" s="197"/>
    </row>
    <row r="61" spans="1:11" s="4" customFormat="1" ht="24" x14ac:dyDescent="0.25">
      <c r="A61" s="199"/>
      <c r="B61" s="102" t="s">
        <v>141</v>
      </c>
      <c r="C61" s="102" t="s">
        <v>142</v>
      </c>
      <c r="D61" s="102" t="s">
        <v>142</v>
      </c>
      <c r="E61" s="102" t="s">
        <v>141</v>
      </c>
      <c r="F61" s="102" t="s">
        <v>142</v>
      </c>
      <c r="G61" s="102" t="s">
        <v>142</v>
      </c>
      <c r="H61" s="196"/>
      <c r="I61" s="196"/>
      <c r="J61" s="196"/>
      <c r="K61" s="197"/>
    </row>
    <row r="62" spans="1:11" s="4" customFormat="1" ht="12.75" customHeight="1" x14ac:dyDescent="0.3">
      <c r="A62" s="103" t="s">
        <v>50</v>
      </c>
      <c r="B62" s="7">
        <v>187</v>
      </c>
      <c r="C62" s="7">
        <v>229</v>
      </c>
      <c r="D62" s="7">
        <v>71</v>
      </c>
      <c r="E62" s="7">
        <v>18</v>
      </c>
      <c r="F62" s="7">
        <v>30</v>
      </c>
      <c r="G62" s="7">
        <v>0</v>
      </c>
      <c r="H62" s="7">
        <v>0</v>
      </c>
      <c r="I62" s="7">
        <v>73</v>
      </c>
      <c r="J62" s="7">
        <v>0</v>
      </c>
      <c r="K62" s="6">
        <f>SUM(B62:J62)</f>
        <v>608</v>
      </c>
    </row>
    <row r="63" spans="1:11" s="1" customFormat="1" ht="12.75" customHeight="1" x14ac:dyDescent="0.3">
      <c r="A63" s="103" t="s">
        <v>51</v>
      </c>
      <c r="B63" s="7">
        <v>172</v>
      </c>
      <c r="C63" s="7">
        <v>144</v>
      </c>
      <c r="D63" s="7">
        <v>39</v>
      </c>
      <c r="E63" s="7">
        <v>15</v>
      </c>
      <c r="F63" s="7">
        <v>20</v>
      </c>
      <c r="G63" s="7">
        <v>2</v>
      </c>
      <c r="H63" s="7">
        <v>0</v>
      </c>
      <c r="I63" s="7">
        <v>48</v>
      </c>
      <c r="J63" s="7">
        <v>0</v>
      </c>
      <c r="K63" s="6">
        <f t="shared" ref="K63:K71" si="5">SUM(B63:J63)</f>
        <v>440</v>
      </c>
    </row>
    <row r="64" spans="1:11" s="1" customFormat="1" ht="12.75" customHeight="1" x14ac:dyDescent="0.3">
      <c r="A64" s="103" t="s">
        <v>52</v>
      </c>
      <c r="B64" s="7">
        <v>132</v>
      </c>
      <c r="C64" s="7">
        <v>116</v>
      </c>
      <c r="D64" s="7">
        <v>32</v>
      </c>
      <c r="E64" s="7">
        <v>11</v>
      </c>
      <c r="F64" s="7">
        <v>16</v>
      </c>
      <c r="G64" s="7">
        <v>1</v>
      </c>
      <c r="H64" s="7">
        <v>0</v>
      </c>
      <c r="I64" s="7">
        <v>36</v>
      </c>
      <c r="J64" s="7">
        <v>0</v>
      </c>
      <c r="K64" s="6">
        <f t="shared" si="5"/>
        <v>344</v>
      </c>
    </row>
    <row r="65" spans="1:11" s="1" customFormat="1" ht="12.75" customHeight="1" x14ac:dyDescent="0.3">
      <c r="A65" s="103" t="s">
        <v>53</v>
      </c>
      <c r="B65" s="7">
        <v>118</v>
      </c>
      <c r="C65" s="7">
        <v>199</v>
      </c>
      <c r="D65" s="7">
        <v>62</v>
      </c>
      <c r="E65" s="7">
        <v>17</v>
      </c>
      <c r="F65" s="7">
        <v>23</v>
      </c>
      <c r="G65" s="7">
        <v>1</v>
      </c>
      <c r="H65" s="7">
        <v>0</v>
      </c>
      <c r="I65" s="7">
        <v>85</v>
      </c>
      <c r="J65" s="7">
        <v>0</v>
      </c>
      <c r="K65" s="6">
        <f t="shared" si="5"/>
        <v>505</v>
      </c>
    </row>
    <row r="66" spans="1:11" s="1" customFormat="1" ht="12.75" customHeight="1" x14ac:dyDescent="0.3">
      <c r="A66" s="103" t="s">
        <v>54</v>
      </c>
      <c r="B66" s="7">
        <v>231</v>
      </c>
      <c r="C66" s="7">
        <v>209</v>
      </c>
      <c r="D66" s="7">
        <v>50</v>
      </c>
      <c r="E66" s="7">
        <v>22</v>
      </c>
      <c r="F66" s="7">
        <v>25</v>
      </c>
      <c r="G66" s="7">
        <v>2</v>
      </c>
      <c r="H66" s="7">
        <v>0</v>
      </c>
      <c r="I66" s="7">
        <v>48</v>
      </c>
      <c r="J66" s="7">
        <v>0</v>
      </c>
      <c r="K66" s="6">
        <f t="shared" si="5"/>
        <v>587</v>
      </c>
    </row>
    <row r="67" spans="1:11" s="1" customFormat="1" ht="12.75" customHeight="1" x14ac:dyDescent="0.3">
      <c r="A67" s="103" t="s">
        <v>55</v>
      </c>
      <c r="B67" s="7">
        <v>124</v>
      </c>
      <c r="C67" s="7">
        <v>126</v>
      </c>
      <c r="D67" s="7">
        <v>30</v>
      </c>
      <c r="E67" s="7">
        <v>12</v>
      </c>
      <c r="F67" s="7">
        <v>13</v>
      </c>
      <c r="G67" s="7">
        <v>1</v>
      </c>
      <c r="H67" s="7">
        <v>0</v>
      </c>
      <c r="I67" s="7">
        <v>39</v>
      </c>
      <c r="J67" s="7">
        <v>0</v>
      </c>
      <c r="K67" s="6">
        <f t="shared" si="5"/>
        <v>345</v>
      </c>
    </row>
    <row r="68" spans="1:11" s="1" customFormat="1" ht="12.75" customHeight="1" x14ac:dyDescent="0.3">
      <c r="A68" s="103" t="s">
        <v>56</v>
      </c>
      <c r="B68" s="7">
        <v>40</v>
      </c>
      <c r="C68" s="7">
        <v>51</v>
      </c>
      <c r="D68" s="7">
        <v>9</v>
      </c>
      <c r="E68" s="7">
        <v>5</v>
      </c>
      <c r="F68" s="7">
        <v>6</v>
      </c>
      <c r="G68" s="7">
        <v>1</v>
      </c>
      <c r="H68" s="7">
        <v>0</v>
      </c>
      <c r="I68" s="7">
        <v>14</v>
      </c>
      <c r="J68" s="7">
        <v>0</v>
      </c>
      <c r="K68" s="6">
        <f t="shared" si="5"/>
        <v>126</v>
      </c>
    </row>
    <row r="69" spans="1:11" s="1" customFormat="1" ht="12.75" customHeight="1" x14ac:dyDescent="0.3">
      <c r="A69" s="103" t="s">
        <v>57</v>
      </c>
      <c r="B69" s="7">
        <v>159</v>
      </c>
      <c r="C69" s="7">
        <v>207</v>
      </c>
      <c r="D69" s="7">
        <v>48</v>
      </c>
      <c r="E69" s="7">
        <v>25</v>
      </c>
      <c r="F69" s="7">
        <v>29</v>
      </c>
      <c r="G69" s="7">
        <v>7</v>
      </c>
      <c r="H69" s="7">
        <v>0</v>
      </c>
      <c r="I69" s="7">
        <v>58</v>
      </c>
      <c r="J69" s="7">
        <v>0</v>
      </c>
      <c r="K69" s="6">
        <f t="shared" si="5"/>
        <v>533</v>
      </c>
    </row>
    <row r="70" spans="1:11" s="1" customFormat="1" ht="12.75" customHeight="1" x14ac:dyDescent="0.3">
      <c r="A70" s="103" t="s">
        <v>58</v>
      </c>
      <c r="B70" s="7">
        <v>145</v>
      </c>
      <c r="C70" s="7">
        <v>235</v>
      </c>
      <c r="D70" s="7">
        <v>68</v>
      </c>
      <c r="E70" s="7">
        <v>21</v>
      </c>
      <c r="F70" s="7">
        <v>19</v>
      </c>
      <c r="G70" s="7">
        <v>3</v>
      </c>
      <c r="H70" s="7">
        <v>0</v>
      </c>
      <c r="I70" s="7">
        <v>88</v>
      </c>
      <c r="J70" s="7">
        <v>1</v>
      </c>
      <c r="K70" s="6">
        <f t="shared" si="5"/>
        <v>580</v>
      </c>
    </row>
    <row r="71" spans="1:11" s="1" customFormat="1" ht="12.75" customHeight="1" x14ac:dyDescent="0.3">
      <c r="A71" s="103" t="s">
        <v>59</v>
      </c>
      <c r="B71" s="7">
        <v>140</v>
      </c>
      <c r="C71" s="7">
        <v>134</v>
      </c>
      <c r="D71" s="7">
        <v>38</v>
      </c>
      <c r="E71" s="7">
        <v>7</v>
      </c>
      <c r="F71" s="7">
        <v>16</v>
      </c>
      <c r="G71" s="7">
        <v>1</v>
      </c>
      <c r="H71" s="7">
        <v>0</v>
      </c>
      <c r="I71" s="7">
        <v>37</v>
      </c>
      <c r="J71" s="7">
        <v>0</v>
      </c>
      <c r="K71" s="6">
        <f t="shared" si="5"/>
        <v>373</v>
      </c>
    </row>
    <row r="72" spans="1:11" s="1" customFormat="1" ht="15.75" customHeight="1" x14ac:dyDescent="0.3">
      <c r="A72" s="9" t="s">
        <v>3</v>
      </c>
      <c r="B72" s="10">
        <f t="shared" ref="B72:K72" si="6">SUM(B62:B71)</f>
        <v>1448</v>
      </c>
      <c r="C72" s="10">
        <f t="shared" si="6"/>
        <v>1650</v>
      </c>
      <c r="D72" s="10">
        <f t="shared" si="6"/>
        <v>447</v>
      </c>
      <c r="E72" s="10">
        <f>SUM(E62:E71)</f>
        <v>153</v>
      </c>
      <c r="F72" s="10">
        <f>SUM(F62:F71)</f>
        <v>197</v>
      </c>
      <c r="G72" s="10">
        <f t="shared" si="6"/>
        <v>19</v>
      </c>
      <c r="H72" s="10">
        <f t="shared" si="6"/>
        <v>0</v>
      </c>
      <c r="I72" s="10">
        <f t="shared" si="6"/>
        <v>526</v>
      </c>
      <c r="J72" s="10">
        <f t="shared" si="6"/>
        <v>1</v>
      </c>
      <c r="K72" s="10">
        <f t="shared" si="6"/>
        <v>4441</v>
      </c>
    </row>
    <row r="74" spans="1:11" ht="12.75" customHeight="1" x14ac:dyDescent="0.3">
      <c r="A74" s="200"/>
      <c r="B74" s="195" t="s">
        <v>140</v>
      </c>
      <c r="C74" s="195"/>
      <c r="D74" s="195"/>
      <c r="E74" s="195"/>
      <c r="F74" s="195"/>
      <c r="G74" s="195"/>
      <c r="H74" s="195"/>
      <c r="I74" s="195"/>
      <c r="J74" s="195"/>
      <c r="K74" s="195"/>
    </row>
    <row r="75" spans="1:11" s="1" customFormat="1" ht="12.75" customHeight="1" x14ac:dyDescent="0.3">
      <c r="A75" s="200"/>
      <c r="B75" s="3" t="s">
        <v>134</v>
      </c>
      <c r="C75" s="3" t="s">
        <v>135</v>
      </c>
      <c r="D75" s="3" t="s">
        <v>136</v>
      </c>
      <c r="E75" s="3" t="s">
        <v>137</v>
      </c>
      <c r="F75" s="3" t="s">
        <v>138</v>
      </c>
      <c r="G75" s="3" t="s">
        <v>139</v>
      </c>
      <c r="H75" s="196" t="s">
        <v>0</v>
      </c>
      <c r="I75" s="196" t="s">
        <v>1</v>
      </c>
      <c r="J75" s="196" t="s">
        <v>2</v>
      </c>
      <c r="K75" s="197" t="s">
        <v>3</v>
      </c>
    </row>
    <row r="76" spans="1:11" s="1" customFormat="1" x14ac:dyDescent="0.3">
      <c r="A76" s="198">
        <v>43046</v>
      </c>
      <c r="B76" s="3" t="s">
        <v>4</v>
      </c>
      <c r="C76" s="3" t="s">
        <v>5</v>
      </c>
      <c r="D76" s="3" t="s">
        <v>6</v>
      </c>
      <c r="E76" s="3" t="s">
        <v>8</v>
      </c>
      <c r="F76" s="3" t="s">
        <v>9</v>
      </c>
      <c r="G76" s="3" t="s">
        <v>11</v>
      </c>
      <c r="H76" s="196"/>
      <c r="I76" s="196"/>
      <c r="J76" s="196"/>
      <c r="K76" s="197"/>
    </row>
    <row r="77" spans="1:11" s="4" customFormat="1" ht="24" x14ac:dyDescent="0.25">
      <c r="A77" s="199"/>
      <c r="B77" s="102" t="s">
        <v>141</v>
      </c>
      <c r="C77" s="102" t="s">
        <v>142</v>
      </c>
      <c r="D77" s="102" t="s">
        <v>142</v>
      </c>
      <c r="E77" s="102" t="s">
        <v>141</v>
      </c>
      <c r="F77" s="102" t="s">
        <v>142</v>
      </c>
      <c r="G77" s="102" t="s">
        <v>142</v>
      </c>
      <c r="H77" s="196"/>
      <c r="I77" s="196"/>
      <c r="J77" s="196"/>
      <c r="K77" s="197"/>
    </row>
    <row r="78" spans="1:11" s="4" customFormat="1" ht="12.75" customHeight="1" x14ac:dyDescent="0.3">
      <c r="A78" s="103" t="s">
        <v>60</v>
      </c>
      <c r="B78" s="7">
        <v>338</v>
      </c>
      <c r="C78" s="7">
        <v>219</v>
      </c>
      <c r="D78" s="7">
        <v>59</v>
      </c>
      <c r="E78" s="7">
        <v>18</v>
      </c>
      <c r="F78" s="7">
        <v>42</v>
      </c>
      <c r="G78" s="7">
        <v>5</v>
      </c>
      <c r="H78" s="7">
        <v>0</v>
      </c>
      <c r="I78" s="7">
        <v>93</v>
      </c>
      <c r="J78" s="7">
        <v>0</v>
      </c>
      <c r="K78" s="6">
        <f t="shared" ref="K78:K89" si="7">SUM(B78:J78)</f>
        <v>774</v>
      </c>
    </row>
    <row r="79" spans="1:11" s="4" customFormat="1" ht="12.75" customHeight="1" x14ac:dyDescent="0.3">
      <c r="A79" s="103" t="s">
        <v>61</v>
      </c>
      <c r="B79" s="7">
        <v>216</v>
      </c>
      <c r="C79" s="7">
        <v>217</v>
      </c>
      <c r="D79" s="7">
        <v>44</v>
      </c>
      <c r="E79" s="7">
        <v>20</v>
      </c>
      <c r="F79" s="7">
        <v>43</v>
      </c>
      <c r="G79" s="7">
        <v>6</v>
      </c>
      <c r="H79" s="7">
        <v>0</v>
      </c>
      <c r="I79" s="7">
        <v>80</v>
      </c>
      <c r="J79" s="7">
        <v>0</v>
      </c>
      <c r="K79" s="6">
        <f t="shared" si="7"/>
        <v>626</v>
      </c>
    </row>
    <row r="80" spans="1:11" s="4" customFormat="1" ht="12.75" customHeight="1" x14ac:dyDescent="0.3">
      <c r="A80" s="103" t="s">
        <v>62</v>
      </c>
      <c r="B80" s="7">
        <v>120</v>
      </c>
      <c r="C80" s="7">
        <v>91</v>
      </c>
      <c r="D80" s="7">
        <v>22</v>
      </c>
      <c r="E80" s="7">
        <v>14</v>
      </c>
      <c r="F80" s="7">
        <v>18</v>
      </c>
      <c r="G80" s="7">
        <v>0</v>
      </c>
      <c r="H80" s="7">
        <v>0</v>
      </c>
      <c r="I80" s="7">
        <v>64</v>
      </c>
      <c r="J80" s="7">
        <v>0</v>
      </c>
      <c r="K80" s="6">
        <f t="shared" si="7"/>
        <v>329</v>
      </c>
    </row>
    <row r="81" spans="1:11" s="1" customFormat="1" ht="12.75" customHeight="1" x14ac:dyDescent="0.3">
      <c r="A81" s="103" t="s">
        <v>63</v>
      </c>
      <c r="B81" s="7">
        <v>123</v>
      </c>
      <c r="C81" s="7">
        <v>100</v>
      </c>
      <c r="D81" s="7">
        <v>24</v>
      </c>
      <c r="E81" s="7">
        <v>15</v>
      </c>
      <c r="F81" s="7">
        <v>12</v>
      </c>
      <c r="G81" s="7">
        <v>1</v>
      </c>
      <c r="H81" s="7">
        <v>0</v>
      </c>
      <c r="I81" s="7">
        <v>39</v>
      </c>
      <c r="J81" s="7">
        <v>0</v>
      </c>
      <c r="K81" s="6">
        <f t="shared" si="7"/>
        <v>314</v>
      </c>
    </row>
    <row r="82" spans="1:11" s="1" customFormat="1" ht="12.75" customHeight="1" x14ac:dyDescent="0.3">
      <c r="A82" s="103" t="s">
        <v>64</v>
      </c>
      <c r="B82" s="7">
        <v>60</v>
      </c>
      <c r="C82" s="7">
        <v>59</v>
      </c>
      <c r="D82" s="7">
        <v>14</v>
      </c>
      <c r="E82" s="7">
        <v>8</v>
      </c>
      <c r="F82" s="7">
        <v>10</v>
      </c>
      <c r="G82" s="7">
        <v>1</v>
      </c>
      <c r="H82" s="7">
        <v>0</v>
      </c>
      <c r="I82" s="7">
        <v>5</v>
      </c>
      <c r="J82" s="7">
        <v>0</v>
      </c>
      <c r="K82" s="6">
        <f t="shared" si="7"/>
        <v>157</v>
      </c>
    </row>
    <row r="83" spans="1:11" s="1" customFormat="1" ht="12.75" customHeight="1" x14ac:dyDescent="0.3">
      <c r="A83" s="103" t="s">
        <v>65</v>
      </c>
      <c r="B83" s="7">
        <v>223</v>
      </c>
      <c r="C83" s="7">
        <v>185</v>
      </c>
      <c r="D83" s="7">
        <v>45</v>
      </c>
      <c r="E83" s="7">
        <v>21</v>
      </c>
      <c r="F83" s="7">
        <v>41</v>
      </c>
      <c r="G83" s="7">
        <v>2</v>
      </c>
      <c r="H83" s="7">
        <v>0</v>
      </c>
      <c r="I83" s="7">
        <v>62</v>
      </c>
      <c r="J83" s="7">
        <v>0</v>
      </c>
      <c r="K83" s="6">
        <f t="shared" si="7"/>
        <v>579</v>
      </c>
    </row>
    <row r="84" spans="1:11" s="1" customFormat="1" ht="12.75" customHeight="1" x14ac:dyDescent="0.3">
      <c r="A84" s="103" t="s">
        <v>66</v>
      </c>
      <c r="B84" s="7">
        <v>209</v>
      </c>
      <c r="C84" s="7">
        <v>136</v>
      </c>
      <c r="D84" s="7">
        <v>31</v>
      </c>
      <c r="E84" s="7">
        <v>12</v>
      </c>
      <c r="F84" s="7">
        <v>25</v>
      </c>
      <c r="G84" s="7">
        <v>5</v>
      </c>
      <c r="H84" s="7">
        <v>0</v>
      </c>
      <c r="I84" s="7">
        <v>53</v>
      </c>
      <c r="J84" s="7">
        <v>0</v>
      </c>
      <c r="K84" s="6">
        <f t="shared" si="7"/>
        <v>471</v>
      </c>
    </row>
    <row r="85" spans="1:11" s="1" customFormat="1" ht="12.75" customHeight="1" x14ac:dyDescent="0.3">
      <c r="A85" s="103" t="s">
        <v>67</v>
      </c>
      <c r="B85" s="7">
        <v>250</v>
      </c>
      <c r="C85" s="7">
        <v>177</v>
      </c>
      <c r="D85" s="7">
        <v>38</v>
      </c>
      <c r="E85" s="7">
        <v>18</v>
      </c>
      <c r="F85" s="7">
        <v>25</v>
      </c>
      <c r="G85" s="7">
        <v>3</v>
      </c>
      <c r="H85" s="7">
        <v>0</v>
      </c>
      <c r="I85" s="7">
        <v>62</v>
      </c>
      <c r="J85" s="7">
        <v>0</v>
      </c>
      <c r="K85" s="6">
        <f t="shared" si="7"/>
        <v>573</v>
      </c>
    </row>
    <row r="86" spans="1:11" s="1" customFormat="1" ht="12.75" customHeight="1" x14ac:dyDescent="0.3">
      <c r="A86" s="103" t="s">
        <v>68</v>
      </c>
      <c r="B86" s="7">
        <v>145</v>
      </c>
      <c r="C86" s="7">
        <v>87</v>
      </c>
      <c r="D86" s="7">
        <v>26</v>
      </c>
      <c r="E86" s="7">
        <v>12</v>
      </c>
      <c r="F86" s="7">
        <v>17</v>
      </c>
      <c r="G86" s="7">
        <v>5</v>
      </c>
      <c r="H86" s="7">
        <v>0</v>
      </c>
      <c r="I86" s="7">
        <v>36</v>
      </c>
      <c r="J86" s="7">
        <v>0</v>
      </c>
      <c r="K86" s="6">
        <f t="shared" si="7"/>
        <v>328</v>
      </c>
    </row>
    <row r="87" spans="1:11" s="1" customFormat="1" ht="12.75" customHeight="1" x14ac:dyDescent="0.3">
      <c r="A87" s="103" t="s">
        <v>69</v>
      </c>
      <c r="B87" s="7">
        <v>181</v>
      </c>
      <c r="C87" s="7">
        <v>137</v>
      </c>
      <c r="D87" s="7">
        <v>36</v>
      </c>
      <c r="E87" s="7">
        <v>30</v>
      </c>
      <c r="F87" s="7">
        <v>13</v>
      </c>
      <c r="G87" s="7">
        <v>0</v>
      </c>
      <c r="H87" s="7">
        <v>0</v>
      </c>
      <c r="I87" s="7">
        <v>61</v>
      </c>
      <c r="J87" s="7">
        <v>0</v>
      </c>
      <c r="K87" s="6">
        <f t="shared" si="7"/>
        <v>458</v>
      </c>
    </row>
    <row r="88" spans="1:11" s="1" customFormat="1" ht="12.75" customHeight="1" x14ac:dyDescent="0.3">
      <c r="A88" s="103" t="s">
        <v>70</v>
      </c>
      <c r="B88" s="7">
        <v>204</v>
      </c>
      <c r="C88" s="7">
        <v>158</v>
      </c>
      <c r="D88" s="7">
        <v>30</v>
      </c>
      <c r="E88" s="7">
        <v>21</v>
      </c>
      <c r="F88" s="7">
        <v>26</v>
      </c>
      <c r="G88" s="7">
        <v>4</v>
      </c>
      <c r="H88" s="7">
        <v>0</v>
      </c>
      <c r="I88" s="7">
        <v>75</v>
      </c>
      <c r="J88" s="7">
        <v>0</v>
      </c>
      <c r="K88" s="6">
        <f t="shared" si="7"/>
        <v>518</v>
      </c>
    </row>
    <row r="89" spans="1:11" s="1" customFormat="1" ht="12.75" customHeight="1" x14ac:dyDescent="0.3">
      <c r="A89" s="103" t="s">
        <v>71</v>
      </c>
      <c r="B89" s="7">
        <v>72</v>
      </c>
      <c r="C89" s="7">
        <v>79</v>
      </c>
      <c r="D89" s="7">
        <v>15</v>
      </c>
      <c r="E89" s="7">
        <v>7</v>
      </c>
      <c r="F89" s="7">
        <v>11</v>
      </c>
      <c r="G89" s="7">
        <v>1</v>
      </c>
      <c r="H89" s="7">
        <v>0</v>
      </c>
      <c r="I89" s="7">
        <v>31</v>
      </c>
      <c r="J89" s="7">
        <v>0</v>
      </c>
      <c r="K89" s="6">
        <f t="shared" si="7"/>
        <v>216</v>
      </c>
    </row>
    <row r="90" spans="1:11" s="1" customFormat="1" ht="15.75" customHeight="1" x14ac:dyDescent="0.3">
      <c r="A90" s="9" t="s">
        <v>3</v>
      </c>
      <c r="B90" s="10">
        <f t="shared" ref="B90:K90" si="8">SUM(B78:B89)</f>
        <v>2141</v>
      </c>
      <c r="C90" s="10">
        <f t="shared" si="8"/>
        <v>1645</v>
      </c>
      <c r="D90" s="10">
        <f t="shared" si="8"/>
        <v>384</v>
      </c>
      <c r="E90" s="10">
        <f>SUM(E78:E89)</f>
        <v>196</v>
      </c>
      <c r="F90" s="10">
        <f>SUM(F78:F89)</f>
        <v>283</v>
      </c>
      <c r="G90" s="10">
        <f t="shared" si="8"/>
        <v>33</v>
      </c>
      <c r="H90" s="10">
        <f t="shared" si="8"/>
        <v>0</v>
      </c>
      <c r="I90" s="10">
        <f t="shared" si="8"/>
        <v>661</v>
      </c>
      <c r="J90" s="10">
        <f t="shared" si="8"/>
        <v>0</v>
      </c>
      <c r="K90" s="10">
        <f t="shared" si="8"/>
        <v>5343</v>
      </c>
    </row>
    <row r="92" spans="1:11" ht="12.75" customHeight="1" x14ac:dyDescent="0.3">
      <c r="A92" s="200"/>
      <c r="B92" s="195" t="s">
        <v>140</v>
      </c>
      <c r="C92" s="195"/>
      <c r="D92" s="195"/>
      <c r="E92" s="195"/>
      <c r="F92" s="195"/>
      <c r="G92" s="195"/>
      <c r="H92" s="195"/>
      <c r="I92" s="195"/>
      <c r="J92" s="195"/>
      <c r="K92" s="195"/>
    </row>
    <row r="93" spans="1:11" s="1" customFormat="1" ht="12.75" customHeight="1" x14ac:dyDescent="0.3">
      <c r="A93" s="200"/>
      <c r="B93" s="3" t="s">
        <v>134</v>
      </c>
      <c r="C93" s="3" t="s">
        <v>135</v>
      </c>
      <c r="D93" s="3" t="s">
        <v>136</v>
      </c>
      <c r="E93" s="3" t="s">
        <v>137</v>
      </c>
      <c r="F93" s="3" t="s">
        <v>138</v>
      </c>
      <c r="G93" s="3" t="s">
        <v>139</v>
      </c>
      <c r="H93" s="196" t="s">
        <v>0</v>
      </c>
      <c r="I93" s="196" t="s">
        <v>1</v>
      </c>
      <c r="J93" s="196" t="s">
        <v>2</v>
      </c>
      <c r="K93" s="197" t="s">
        <v>3</v>
      </c>
    </row>
    <row r="94" spans="1:11" s="1" customFormat="1" x14ac:dyDescent="0.3">
      <c r="A94" s="198">
        <v>43046</v>
      </c>
      <c r="B94" s="3" t="s">
        <v>4</v>
      </c>
      <c r="C94" s="3" t="s">
        <v>5</v>
      </c>
      <c r="D94" s="3" t="s">
        <v>6</v>
      </c>
      <c r="E94" s="3" t="s">
        <v>8</v>
      </c>
      <c r="F94" s="3" t="s">
        <v>9</v>
      </c>
      <c r="G94" s="3" t="s">
        <v>11</v>
      </c>
      <c r="H94" s="196"/>
      <c r="I94" s="196"/>
      <c r="J94" s="196"/>
      <c r="K94" s="197"/>
    </row>
    <row r="95" spans="1:11" s="4" customFormat="1" ht="24" x14ac:dyDescent="0.25">
      <c r="A95" s="199"/>
      <c r="B95" s="102" t="s">
        <v>141</v>
      </c>
      <c r="C95" s="102" t="s">
        <v>142</v>
      </c>
      <c r="D95" s="102" t="s">
        <v>142</v>
      </c>
      <c r="E95" s="102" t="s">
        <v>141</v>
      </c>
      <c r="F95" s="102" t="s">
        <v>142</v>
      </c>
      <c r="G95" s="102" t="s">
        <v>142</v>
      </c>
      <c r="H95" s="196"/>
      <c r="I95" s="196"/>
      <c r="J95" s="196"/>
      <c r="K95" s="197"/>
    </row>
    <row r="96" spans="1:11" s="1" customFormat="1" ht="12.75" customHeight="1" x14ac:dyDescent="0.3">
      <c r="A96" s="103" t="s">
        <v>72</v>
      </c>
      <c r="B96" s="7">
        <v>103</v>
      </c>
      <c r="C96" s="7">
        <v>153</v>
      </c>
      <c r="D96" s="7">
        <v>44</v>
      </c>
      <c r="E96" s="7">
        <v>18</v>
      </c>
      <c r="F96" s="7">
        <v>20</v>
      </c>
      <c r="G96" s="7">
        <v>5</v>
      </c>
      <c r="H96" s="7">
        <v>2</v>
      </c>
      <c r="I96" s="7">
        <v>43</v>
      </c>
      <c r="J96" s="7">
        <v>0</v>
      </c>
      <c r="K96" s="6">
        <f>SUM(B96:J96)</f>
        <v>388</v>
      </c>
    </row>
    <row r="97" spans="1:11" s="1" customFormat="1" ht="12.75" customHeight="1" x14ac:dyDescent="0.3">
      <c r="A97" s="103" t="s">
        <v>73</v>
      </c>
      <c r="B97" s="7">
        <v>107</v>
      </c>
      <c r="C97" s="7">
        <v>165</v>
      </c>
      <c r="D97" s="7">
        <v>45</v>
      </c>
      <c r="E97" s="7">
        <v>20</v>
      </c>
      <c r="F97" s="7">
        <v>12</v>
      </c>
      <c r="G97" s="7">
        <v>4</v>
      </c>
      <c r="H97" s="7">
        <v>2</v>
      </c>
      <c r="I97" s="7">
        <v>48</v>
      </c>
      <c r="J97" s="7">
        <v>0</v>
      </c>
      <c r="K97" s="6">
        <f>SUM(B97:J97)</f>
        <v>403</v>
      </c>
    </row>
    <row r="98" spans="1:11" s="1" customFormat="1" ht="15.75" customHeight="1" x14ac:dyDescent="0.3">
      <c r="A98" s="9" t="s">
        <v>3</v>
      </c>
      <c r="B98" s="10">
        <f>SUM(B96:B97)</f>
        <v>210</v>
      </c>
      <c r="C98" s="10">
        <f t="shared" ref="C98:J98" si="9">SUM(C96:C97)</f>
        <v>318</v>
      </c>
      <c r="D98" s="10">
        <f t="shared" si="9"/>
        <v>89</v>
      </c>
      <c r="E98" s="10">
        <f t="shared" si="9"/>
        <v>38</v>
      </c>
      <c r="F98" s="10">
        <f t="shared" si="9"/>
        <v>32</v>
      </c>
      <c r="G98" s="10">
        <f t="shared" si="9"/>
        <v>9</v>
      </c>
      <c r="H98" s="10">
        <f t="shared" si="9"/>
        <v>4</v>
      </c>
      <c r="I98" s="10">
        <f t="shared" si="9"/>
        <v>91</v>
      </c>
      <c r="J98" s="10">
        <f t="shared" si="9"/>
        <v>0</v>
      </c>
      <c r="K98" s="10">
        <f>SUM(K96:K97)</f>
        <v>791</v>
      </c>
    </row>
    <row r="100" spans="1:11" ht="12.75" customHeight="1" x14ac:dyDescent="0.3">
      <c r="A100" s="200"/>
      <c r="B100" s="195" t="s">
        <v>140</v>
      </c>
      <c r="C100" s="195"/>
      <c r="D100" s="195"/>
      <c r="E100" s="195"/>
      <c r="F100" s="195"/>
      <c r="G100" s="195"/>
      <c r="H100" s="195"/>
      <c r="I100" s="195"/>
      <c r="J100" s="195"/>
      <c r="K100" s="195"/>
    </row>
    <row r="101" spans="1:11" s="1" customFormat="1" ht="12.75" customHeight="1" x14ac:dyDescent="0.3">
      <c r="A101" s="200"/>
      <c r="B101" s="3" t="s">
        <v>134</v>
      </c>
      <c r="C101" s="3" t="s">
        <v>135</v>
      </c>
      <c r="D101" s="3" t="s">
        <v>136</v>
      </c>
      <c r="E101" s="3" t="s">
        <v>137</v>
      </c>
      <c r="F101" s="3" t="s">
        <v>138</v>
      </c>
      <c r="G101" s="3" t="s">
        <v>139</v>
      </c>
      <c r="H101" s="196" t="s">
        <v>0</v>
      </c>
      <c r="I101" s="196" t="s">
        <v>1</v>
      </c>
      <c r="J101" s="196" t="s">
        <v>2</v>
      </c>
      <c r="K101" s="197" t="s">
        <v>3</v>
      </c>
    </row>
    <row r="102" spans="1:11" s="1" customFormat="1" x14ac:dyDescent="0.3">
      <c r="A102" s="198">
        <v>43046</v>
      </c>
      <c r="B102" s="3" t="s">
        <v>4</v>
      </c>
      <c r="C102" s="3" t="s">
        <v>5</v>
      </c>
      <c r="D102" s="3" t="s">
        <v>6</v>
      </c>
      <c r="E102" s="3" t="s">
        <v>8</v>
      </c>
      <c r="F102" s="3" t="s">
        <v>9</v>
      </c>
      <c r="G102" s="3" t="s">
        <v>11</v>
      </c>
      <c r="H102" s="196"/>
      <c r="I102" s="196"/>
      <c r="J102" s="196"/>
      <c r="K102" s="197"/>
    </row>
    <row r="103" spans="1:11" s="4" customFormat="1" ht="24" x14ac:dyDescent="0.25">
      <c r="A103" s="199"/>
      <c r="B103" s="102" t="s">
        <v>141</v>
      </c>
      <c r="C103" s="102" t="s">
        <v>142</v>
      </c>
      <c r="D103" s="102" t="s">
        <v>142</v>
      </c>
      <c r="E103" s="102" t="s">
        <v>141</v>
      </c>
      <c r="F103" s="102" t="s">
        <v>142</v>
      </c>
      <c r="G103" s="102" t="s">
        <v>142</v>
      </c>
      <c r="H103" s="196"/>
      <c r="I103" s="196"/>
      <c r="J103" s="196"/>
      <c r="K103" s="197"/>
    </row>
    <row r="104" spans="1:11" s="4" customFormat="1" ht="12.75" customHeight="1" x14ac:dyDescent="0.3">
      <c r="A104" s="103" t="s">
        <v>74</v>
      </c>
      <c r="B104" s="7">
        <v>93</v>
      </c>
      <c r="C104" s="7">
        <v>65</v>
      </c>
      <c r="D104" s="7">
        <v>18</v>
      </c>
      <c r="E104" s="7">
        <v>9</v>
      </c>
      <c r="F104" s="7">
        <v>9</v>
      </c>
      <c r="G104" s="7">
        <v>1</v>
      </c>
      <c r="H104" s="7">
        <v>0</v>
      </c>
      <c r="I104" s="7">
        <v>47</v>
      </c>
      <c r="J104" s="7">
        <v>0</v>
      </c>
      <c r="K104" s="6">
        <f t="shared" ref="K104:K110" si="10">SUM(B104:J104)</f>
        <v>242</v>
      </c>
    </row>
    <row r="105" spans="1:11" s="1" customFormat="1" ht="12.75" customHeight="1" x14ac:dyDescent="0.3">
      <c r="A105" s="103" t="s">
        <v>75</v>
      </c>
      <c r="B105" s="7">
        <v>108</v>
      </c>
      <c r="C105" s="7">
        <v>172</v>
      </c>
      <c r="D105" s="7">
        <v>34</v>
      </c>
      <c r="E105" s="7">
        <v>14</v>
      </c>
      <c r="F105" s="7">
        <v>10</v>
      </c>
      <c r="G105" s="7">
        <v>2</v>
      </c>
      <c r="H105" s="7">
        <v>0</v>
      </c>
      <c r="I105" s="7">
        <v>48</v>
      </c>
      <c r="J105" s="7">
        <v>0</v>
      </c>
      <c r="K105" s="6">
        <f t="shared" si="10"/>
        <v>388</v>
      </c>
    </row>
    <row r="106" spans="1:11" s="1" customFormat="1" ht="12.75" customHeight="1" x14ac:dyDescent="0.3">
      <c r="A106" s="103" t="s">
        <v>76</v>
      </c>
      <c r="B106" s="7">
        <v>41</v>
      </c>
      <c r="C106" s="7">
        <v>68</v>
      </c>
      <c r="D106" s="7">
        <v>19</v>
      </c>
      <c r="E106" s="7">
        <v>8</v>
      </c>
      <c r="F106" s="7">
        <v>12</v>
      </c>
      <c r="G106" s="7">
        <v>0</v>
      </c>
      <c r="H106" s="7">
        <v>0</v>
      </c>
      <c r="I106" s="7">
        <v>15</v>
      </c>
      <c r="J106" s="7">
        <v>0</v>
      </c>
      <c r="K106" s="54">
        <f t="shared" si="10"/>
        <v>163</v>
      </c>
    </row>
    <row r="107" spans="1:11" s="1" customFormat="1" ht="12.75" customHeight="1" x14ac:dyDescent="0.3">
      <c r="A107" s="103" t="s">
        <v>77</v>
      </c>
      <c r="B107" s="7">
        <v>60</v>
      </c>
      <c r="C107" s="7">
        <v>63</v>
      </c>
      <c r="D107" s="7">
        <v>11</v>
      </c>
      <c r="E107" s="7">
        <v>6</v>
      </c>
      <c r="F107" s="7">
        <v>7</v>
      </c>
      <c r="G107" s="7">
        <v>0</v>
      </c>
      <c r="H107" s="7">
        <v>0</v>
      </c>
      <c r="I107" s="7">
        <v>25</v>
      </c>
      <c r="J107" s="7">
        <v>0</v>
      </c>
      <c r="K107" s="6">
        <f t="shared" si="10"/>
        <v>172</v>
      </c>
    </row>
    <row r="108" spans="1:11" s="1" customFormat="1" ht="12.75" customHeight="1" x14ac:dyDescent="0.3">
      <c r="A108" s="103" t="s">
        <v>78</v>
      </c>
      <c r="B108" s="7">
        <v>76</v>
      </c>
      <c r="C108" s="7">
        <v>49</v>
      </c>
      <c r="D108" s="7">
        <v>12</v>
      </c>
      <c r="E108" s="7">
        <v>9</v>
      </c>
      <c r="F108" s="7">
        <v>10</v>
      </c>
      <c r="G108" s="7">
        <v>0</v>
      </c>
      <c r="H108" s="7">
        <v>0</v>
      </c>
      <c r="I108" s="7">
        <v>33</v>
      </c>
      <c r="J108" s="7">
        <v>0</v>
      </c>
      <c r="K108" s="6">
        <f t="shared" si="10"/>
        <v>189</v>
      </c>
    </row>
    <row r="109" spans="1:11" s="1" customFormat="1" ht="12.75" customHeight="1" x14ac:dyDescent="0.3">
      <c r="A109" s="103" t="s">
        <v>79</v>
      </c>
      <c r="B109" s="7">
        <v>80</v>
      </c>
      <c r="C109" s="7">
        <v>104</v>
      </c>
      <c r="D109" s="7">
        <v>13</v>
      </c>
      <c r="E109" s="7">
        <v>10</v>
      </c>
      <c r="F109" s="7">
        <v>12</v>
      </c>
      <c r="G109" s="7">
        <v>1</v>
      </c>
      <c r="H109" s="7">
        <v>0</v>
      </c>
      <c r="I109" s="7">
        <v>35</v>
      </c>
      <c r="J109" s="7">
        <v>0</v>
      </c>
      <c r="K109" s="6">
        <f t="shared" si="10"/>
        <v>255</v>
      </c>
    </row>
    <row r="110" spans="1:11" s="1" customFormat="1" ht="12.75" customHeight="1" x14ac:dyDescent="0.3">
      <c r="A110" s="103" t="s">
        <v>80</v>
      </c>
      <c r="B110" s="7">
        <v>108</v>
      </c>
      <c r="C110" s="7">
        <v>79</v>
      </c>
      <c r="D110" s="7">
        <v>33</v>
      </c>
      <c r="E110" s="7">
        <v>10</v>
      </c>
      <c r="F110" s="7">
        <v>11</v>
      </c>
      <c r="G110" s="7">
        <v>0</v>
      </c>
      <c r="H110" s="7">
        <v>0</v>
      </c>
      <c r="I110" s="7">
        <v>46</v>
      </c>
      <c r="J110" s="7">
        <v>0</v>
      </c>
      <c r="K110" s="6">
        <f t="shared" si="10"/>
        <v>287</v>
      </c>
    </row>
    <row r="111" spans="1:11" s="1" customFormat="1" ht="15.75" customHeight="1" x14ac:dyDescent="0.3">
      <c r="A111" s="9" t="s">
        <v>3</v>
      </c>
      <c r="B111" s="10">
        <f t="shared" ref="B111:K111" si="11">SUM(B104:B110)</f>
        <v>566</v>
      </c>
      <c r="C111" s="10">
        <f t="shared" si="11"/>
        <v>600</v>
      </c>
      <c r="D111" s="10">
        <f t="shared" si="11"/>
        <v>140</v>
      </c>
      <c r="E111" s="10">
        <f>SUM(E104:E110)</f>
        <v>66</v>
      </c>
      <c r="F111" s="10">
        <f>SUM(F104:F110)</f>
        <v>71</v>
      </c>
      <c r="G111" s="10">
        <f t="shared" si="11"/>
        <v>4</v>
      </c>
      <c r="H111" s="10">
        <f t="shared" si="11"/>
        <v>0</v>
      </c>
      <c r="I111" s="10">
        <f t="shared" si="11"/>
        <v>249</v>
      </c>
      <c r="J111" s="10">
        <f t="shared" si="11"/>
        <v>0</v>
      </c>
      <c r="K111" s="10">
        <f t="shared" si="11"/>
        <v>1696</v>
      </c>
    </row>
    <row r="113" spans="1:11" ht="12.75" customHeight="1" x14ac:dyDescent="0.3">
      <c r="A113" s="200"/>
      <c r="B113" s="195" t="s">
        <v>140</v>
      </c>
      <c r="C113" s="195"/>
      <c r="D113" s="195"/>
      <c r="E113" s="195"/>
      <c r="F113" s="195"/>
      <c r="G113" s="195"/>
      <c r="H113" s="195"/>
      <c r="I113" s="195"/>
      <c r="J113" s="195"/>
      <c r="K113" s="195"/>
    </row>
    <row r="114" spans="1:11" s="1" customFormat="1" ht="12.75" customHeight="1" x14ac:dyDescent="0.3">
      <c r="A114" s="200"/>
      <c r="B114" s="3" t="s">
        <v>134</v>
      </c>
      <c r="C114" s="3" t="s">
        <v>135</v>
      </c>
      <c r="D114" s="3" t="s">
        <v>136</v>
      </c>
      <c r="E114" s="3" t="s">
        <v>137</v>
      </c>
      <c r="F114" s="3" t="s">
        <v>138</v>
      </c>
      <c r="G114" s="3" t="s">
        <v>139</v>
      </c>
      <c r="H114" s="196" t="s">
        <v>0</v>
      </c>
      <c r="I114" s="196" t="s">
        <v>1</v>
      </c>
      <c r="J114" s="196" t="s">
        <v>2</v>
      </c>
      <c r="K114" s="197" t="s">
        <v>3</v>
      </c>
    </row>
    <row r="115" spans="1:11" s="1" customFormat="1" x14ac:dyDescent="0.3">
      <c r="A115" s="198">
        <v>43046</v>
      </c>
      <c r="B115" s="3" t="s">
        <v>4</v>
      </c>
      <c r="C115" s="3" t="s">
        <v>5</v>
      </c>
      <c r="D115" s="3" t="s">
        <v>6</v>
      </c>
      <c r="E115" s="3" t="s">
        <v>8</v>
      </c>
      <c r="F115" s="3" t="s">
        <v>9</v>
      </c>
      <c r="G115" s="3" t="s">
        <v>11</v>
      </c>
      <c r="H115" s="196"/>
      <c r="I115" s="196"/>
      <c r="J115" s="196"/>
      <c r="K115" s="197"/>
    </row>
    <row r="116" spans="1:11" s="4" customFormat="1" ht="24" x14ac:dyDescent="0.25">
      <c r="A116" s="199"/>
      <c r="B116" s="102" t="s">
        <v>141</v>
      </c>
      <c r="C116" s="102" t="s">
        <v>142</v>
      </c>
      <c r="D116" s="102" t="s">
        <v>142</v>
      </c>
      <c r="E116" s="102" t="s">
        <v>141</v>
      </c>
      <c r="F116" s="102" t="s">
        <v>142</v>
      </c>
      <c r="G116" s="102" t="s">
        <v>142</v>
      </c>
      <c r="H116" s="196"/>
      <c r="I116" s="196"/>
      <c r="J116" s="196"/>
      <c r="K116" s="197"/>
    </row>
    <row r="117" spans="1:11" s="4" customFormat="1" ht="12.75" customHeight="1" x14ac:dyDescent="0.3">
      <c r="A117" s="6" t="s">
        <v>81</v>
      </c>
      <c r="B117" s="7">
        <v>111</v>
      </c>
      <c r="C117" s="7">
        <v>109</v>
      </c>
      <c r="D117" s="7">
        <v>24</v>
      </c>
      <c r="E117" s="7">
        <v>10</v>
      </c>
      <c r="F117" s="7">
        <v>14</v>
      </c>
      <c r="G117" s="7">
        <v>0</v>
      </c>
      <c r="H117" s="7">
        <v>0</v>
      </c>
      <c r="I117" s="7">
        <v>26</v>
      </c>
      <c r="J117" s="7">
        <v>0</v>
      </c>
      <c r="K117" s="6">
        <f>SUM(B117:J117)</f>
        <v>294</v>
      </c>
    </row>
    <row r="118" spans="1:11" s="1" customFormat="1" ht="12.75" customHeight="1" x14ac:dyDescent="0.3">
      <c r="A118" s="6" t="s">
        <v>82</v>
      </c>
      <c r="B118" s="7">
        <v>137</v>
      </c>
      <c r="C118" s="7">
        <v>232</v>
      </c>
      <c r="D118" s="7">
        <v>49</v>
      </c>
      <c r="E118" s="7">
        <v>20</v>
      </c>
      <c r="F118" s="7">
        <v>22</v>
      </c>
      <c r="G118" s="7">
        <v>2</v>
      </c>
      <c r="H118" s="7">
        <v>0</v>
      </c>
      <c r="I118" s="7">
        <v>44</v>
      </c>
      <c r="J118" s="7">
        <v>0</v>
      </c>
      <c r="K118" s="6">
        <f>SUM(B118:J118)</f>
        <v>506</v>
      </c>
    </row>
    <row r="119" spans="1:11" s="1" customFormat="1" ht="12.75" customHeight="1" x14ac:dyDescent="0.3">
      <c r="A119" s="6" t="s">
        <v>83</v>
      </c>
      <c r="B119" s="7">
        <v>115</v>
      </c>
      <c r="C119" s="7">
        <v>102</v>
      </c>
      <c r="D119" s="7">
        <v>36</v>
      </c>
      <c r="E119" s="7">
        <v>24</v>
      </c>
      <c r="F119" s="7">
        <v>18</v>
      </c>
      <c r="G119" s="7">
        <v>1</v>
      </c>
      <c r="H119" s="7">
        <v>0</v>
      </c>
      <c r="I119" s="7">
        <v>28</v>
      </c>
      <c r="J119" s="7">
        <v>0</v>
      </c>
      <c r="K119" s="6">
        <f>SUM(B119:J119)</f>
        <v>324</v>
      </c>
    </row>
    <row r="120" spans="1:11" s="1" customFormat="1" ht="12.75" customHeight="1" x14ac:dyDescent="0.3">
      <c r="A120" s="6" t="s">
        <v>84</v>
      </c>
      <c r="B120" s="7">
        <v>93</v>
      </c>
      <c r="C120" s="7">
        <v>106</v>
      </c>
      <c r="D120" s="7">
        <v>19</v>
      </c>
      <c r="E120" s="7">
        <v>18</v>
      </c>
      <c r="F120" s="7">
        <v>10</v>
      </c>
      <c r="G120" s="7">
        <v>2</v>
      </c>
      <c r="H120" s="7">
        <v>0</v>
      </c>
      <c r="I120" s="7">
        <v>31</v>
      </c>
      <c r="J120" s="7">
        <v>0</v>
      </c>
      <c r="K120" s="6">
        <f>SUM(B120:J120)</f>
        <v>279</v>
      </c>
    </row>
    <row r="121" spans="1:11" s="1" customFormat="1" ht="15.75" customHeight="1" x14ac:dyDescent="0.3">
      <c r="A121" s="9" t="s">
        <v>3</v>
      </c>
      <c r="B121" s="10">
        <f t="shared" ref="B121:K121" si="12">SUM(B117:B120)</f>
        <v>456</v>
      </c>
      <c r="C121" s="10">
        <f t="shared" si="12"/>
        <v>549</v>
      </c>
      <c r="D121" s="10">
        <f t="shared" si="12"/>
        <v>128</v>
      </c>
      <c r="E121" s="10">
        <f>SUM(E117:E120)</f>
        <v>72</v>
      </c>
      <c r="F121" s="10">
        <f>SUM(F117:F120)</f>
        <v>64</v>
      </c>
      <c r="G121" s="10">
        <f t="shared" si="12"/>
        <v>5</v>
      </c>
      <c r="H121" s="10">
        <f t="shared" si="12"/>
        <v>0</v>
      </c>
      <c r="I121" s="10">
        <f t="shared" si="12"/>
        <v>129</v>
      </c>
      <c r="J121" s="10">
        <f t="shared" si="12"/>
        <v>0</v>
      </c>
      <c r="K121" s="10">
        <f t="shared" si="12"/>
        <v>1403</v>
      </c>
    </row>
    <row r="122" spans="1:11" ht="12" customHeight="1" x14ac:dyDescent="0.3"/>
    <row r="123" spans="1:11" ht="12.75" customHeight="1" x14ac:dyDescent="0.3">
      <c r="A123" s="200"/>
      <c r="B123" s="195" t="s">
        <v>140</v>
      </c>
      <c r="C123" s="195"/>
      <c r="D123" s="195"/>
      <c r="E123" s="195"/>
      <c r="F123" s="195"/>
      <c r="G123" s="195"/>
      <c r="H123" s="195"/>
      <c r="I123" s="195"/>
      <c r="J123" s="195"/>
      <c r="K123" s="195"/>
    </row>
    <row r="124" spans="1:11" s="1" customFormat="1" ht="12.75" customHeight="1" x14ac:dyDescent="0.3">
      <c r="A124" s="200"/>
      <c r="B124" s="3" t="s">
        <v>134</v>
      </c>
      <c r="C124" s="3" t="s">
        <v>135</v>
      </c>
      <c r="D124" s="3" t="s">
        <v>136</v>
      </c>
      <c r="E124" s="3" t="s">
        <v>137</v>
      </c>
      <c r="F124" s="3" t="s">
        <v>138</v>
      </c>
      <c r="G124" s="3" t="s">
        <v>139</v>
      </c>
      <c r="H124" s="196" t="s">
        <v>0</v>
      </c>
      <c r="I124" s="196" t="s">
        <v>1</v>
      </c>
      <c r="J124" s="196" t="s">
        <v>2</v>
      </c>
      <c r="K124" s="197" t="s">
        <v>3</v>
      </c>
    </row>
    <row r="125" spans="1:11" s="1" customFormat="1" x14ac:dyDescent="0.3">
      <c r="A125" s="198">
        <v>43046</v>
      </c>
      <c r="B125" s="3" t="s">
        <v>4</v>
      </c>
      <c r="C125" s="3" t="s">
        <v>5</v>
      </c>
      <c r="D125" s="3" t="s">
        <v>6</v>
      </c>
      <c r="E125" s="3" t="s">
        <v>8</v>
      </c>
      <c r="F125" s="3" t="s">
        <v>9</v>
      </c>
      <c r="G125" s="3" t="s">
        <v>11</v>
      </c>
      <c r="H125" s="196"/>
      <c r="I125" s="196"/>
      <c r="J125" s="196"/>
      <c r="K125" s="197"/>
    </row>
    <row r="126" spans="1:11" s="4" customFormat="1" ht="24" x14ac:dyDescent="0.25">
      <c r="A126" s="199"/>
      <c r="B126" s="102" t="s">
        <v>141</v>
      </c>
      <c r="C126" s="102" t="s">
        <v>142</v>
      </c>
      <c r="D126" s="102" t="s">
        <v>142</v>
      </c>
      <c r="E126" s="102" t="s">
        <v>141</v>
      </c>
      <c r="F126" s="102" t="s">
        <v>142</v>
      </c>
      <c r="G126" s="102" t="s">
        <v>142</v>
      </c>
      <c r="H126" s="196"/>
      <c r="I126" s="196"/>
      <c r="J126" s="196"/>
      <c r="K126" s="197"/>
    </row>
    <row r="127" spans="1:11" s="4" customFormat="1" ht="12.75" customHeight="1" x14ac:dyDescent="0.3">
      <c r="A127" s="103" t="s">
        <v>85</v>
      </c>
      <c r="B127" s="7">
        <v>78</v>
      </c>
      <c r="C127" s="7">
        <v>82</v>
      </c>
      <c r="D127" s="7">
        <v>24</v>
      </c>
      <c r="E127" s="7">
        <v>15</v>
      </c>
      <c r="F127" s="7">
        <v>27</v>
      </c>
      <c r="G127" s="7">
        <v>3</v>
      </c>
      <c r="H127" s="7">
        <v>0</v>
      </c>
      <c r="I127" s="7">
        <v>53</v>
      </c>
      <c r="J127" s="7">
        <v>0</v>
      </c>
      <c r="K127" s="6">
        <f t="shared" ref="K127:K134" si="13">SUM(B127:J127)</f>
        <v>282</v>
      </c>
    </row>
    <row r="128" spans="1:11" s="1" customFormat="1" ht="12.75" customHeight="1" x14ac:dyDescent="0.3">
      <c r="A128" s="103" t="s">
        <v>86</v>
      </c>
      <c r="B128" s="7">
        <v>218</v>
      </c>
      <c r="C128" s="7">
        <v>183</v>
      </c>
      <c r="D128" s="7">
        <v>47</v>
      </c>
      <c r="E128" s="7">
        <v>23</v>
      </c>
      <c r="F128" s="7">
        <v>20</v>
      </c>
      <c r="G128" s="7">
        <v>1</v>
      </c>
      <c r="H128" s="7">
        <v>0</v>
      </c>
      <c r="I128" s="7">
        <v>61</v>
      </c>
      <c r="J128" s="7">
        <v>0</v>
      </c>
      <c r="K128" s="6">
        <f t="shared" si="13"/>
        <v>553</v>
      </c>
    </row>
    <row r="129" spans="1:11" s="1" customFormat="1" ht="12.75" customHeight="1" x14ac:dyDescent="0.3">
      <c r="A129" s="103" t="s">
        <v>87</v>
      </c>
      <c r="B129" s="7">
        <v>191</v>
      </c>
      <c r="C129" s="7">
        <v>175</v>
      </c>
      <c r="D129" s="7">
        <v>47</v>
      </c>
      <c r="E129" s="7">
        <v>21</v>
      </c>
      <c r="F129" s="7">
        <v>33</v>
      </c>
      <c r="G129" s="7">
        <v>0</v>
      </c>
      <c r="H129" s="7">
        <v>0</v>
      </c>
      <c r="I129" s="7">
        <v>74</v>
      </c>
      <c r="J129" s="7">
        <v>0</v>
      </c>
      <c r="K129" s="6">
        <f t="shared" si="13"/>
        <v>541</v>
      </c>
    </row>
    <row r="130" spans="1:11" s="1" customFormat="1" ht="12.75" customHeight="1" x14ac:dyDescent="0.3">
      <c r="A130" s="103" t="s">
        <v>88</v>
      </c>
      <c r="B130" s="7">
        <v>267</v>
      </c>
      <c r="C130" s="7">
        <v>218</v>
      </c>
      <c r="D130" s="7">
        <v>64</v>
      </c>
      <c r="E130" s="7">
        <v>31</v>
      </c>
      <c r="F130" s="7">
        <v>32</v>
      </c>
      <c r="G130" s="7">
        <v>3</v>
      </c>
      <c r="H130" s="7">
        <v>0</v>
      </c>
      <c r="I130" s="7">
        <v>107</v>
      </c>
      <c r="J130" s="7">
        <v>0</v>
      </c>
      <c r="K130" s="6">
        <f t="shared" si="13"/>
        <v>722</v>
      </c>
    </row>
    <row r="131" spans="1:11" s="1" customFormat="1" ht="12.75" customHeight="1" x14ac:dyDescent="0.3">
      <c r="A131" s="103" t="s">
        <v>89</v>
      </c>
      <c r="B131" s="7">
        <v>222</v>
      </c>
      <c r="C131" s="7">
        <v>248</v>
      </c>
      <c r="D131" s="7">
        <v>57</v>
      </c>
      <c r="E131" s="7">
        <v>15</v>
      </c>
      <c r="F131" s="7">
        <v>38</v>
      </c>
      <c r="G131" s="7">
        <v>3</v>
      </c>
      <c r="H131" s="7">
        <v>0</v>
      </c>
      <c r="I131" s="7">
        <v>74</v>
      </c>
      <c r="J131" s="7">
        <v>0</v>
      </c>
      <c r="K131" s="6">
        <f t="shared" si="13"/>
        <v>657</v>
      </c>
    </row>
    <row r="132" spans="1:11" s="1" customFormat="1" ht="12.75" customHeight="1" x14ac:dyDescent="0.3">
      <c r="A132" s="103" t="s">
        <v>90</v>
      </c>
      <c r="B132" s="7">
        <v>240</v>
      </c>
      <c r="C132" s="7">
        <v>185</v>
      </c>
      <c r="D132" s="7">
        <v>36</v>
      </c>
      <c r="E132" s="7">
        <v>13</v>
      </c>
      <c r="F132" s="7">
        <v>26</v>
      </c>
      <c r="G132" s="7">
        <v>4</v>
      </c>
      <c r="H132" s="7">
        <v>0</v>
      </c>
      <c r="I132" s="7">
        <v>72</v>
      </c>
      <c r="J132" s="7">
        <v>0</v>
      </c>
      <c r="K132" s="6">
        <f t="shared" si="13"/>
        <v>576</v>
      </c>
    </row>
    <row r="133" spans="1:11" s="1" customFormat="1" ht="12.75" customHeight="1" x14ac:dyDescent="0.3">
      <c r="A133" s="103" t="s">
        <v>91</v>
      </c>
      <c r="B133" s="7">
        <v>156</v>
      </c>
      <c r="C133" s="7">
        <v>161</v>
      </c>
      <c r="D133" s="7">
        <v>64</v>
      </c>
      <c r="E133" s="7">
        <v>16</v>
      </c>
      <c r="F133" s="7">
        <v>20</v>
      </c>
      <c r="G133" s="7">
        <v>2</v>
      </c>
      <c r="H133" s="7">
        <v>0</v>
      </c>
      <c r="I133" s="7">
        <v>66</v>
      </c>
      <c r="J133" s="7">
        <v>0</v>
      </c>
      <c r="K133" s="6">
        <f t="shared" si="13"/>
        <v>485</v>
      </c>
    </row>
    <row r="134" spans="1:11" s="1" customFormat="1" ht="12.75" customHeight="1" x14ac:dyDescent="0.3">
      <c r="A134" s="103" t="s">
        <v>92</v>
      </c>
      <c r="B134" s="7">
        <v>248</v>
      </c>
      <c r="C134" s="7">
        <v>256</v>
      </c>
      <c r="D134" s="7">
        <v>55</v>
      </c>
      <c r="E134" s="7">
        <v>23</v>
      </c>
      <c r="F134" s="7">
        <v>47</v>
      </c>
      <c r="G134" s="7">
        <v>2</v>
      </c>
      <c r="H134" s="7">
        <v>0</v>
      </c>
      <c r="I134" s="7">
        <v>66</v>
      </c>
      <c r="J134" s="7">
        <v>0</v>
      </c>
      <c r="K134" s="6">
        <f t="shared" si="13"/>
        <v>697</v>
      </c>
    </row>
    <row r="135" spans="1:11" s="1" customFormat="1" ht="15.75" customHeight="1" x14ac:dyDescent="0.3">
      <c r="A135" s="9" t="s">
        <v>3</v>
      </c>
      <c r="B135" s="10">
        <f t="shared" ref="B135:K135" si="14">SUM(B127:B134)</f>
        <v>1620</v>
      </c>
      <c r="C135" s="10">
        <f t="shared" si="14"/>
        <v>1508</v>
      </c>
      <c r="D135" s="10">
        <f t="shared" si="14"/>
        <v>394</v>
      </c>
      <c r="E135" s="10">
        <f>SUM(E127:E134)</f>
        <v>157</v>
      </c>
      <c r="F135" s="10">
        <f>SUM(F127:F134)</f>
        <v>243</v>
      </c>
      <c r="G135" s="10">
        <f t="shared" si="14"/>
        <v>18</v>
      </c>
      <c r="H135" s="10">
        <f t="shared" si="14"/>
        <v>0</v>
      </c>
      <c r="I135" s="10">
        <f t="shared" si="14"/>
        <v>573</v>
      </c>
      <c r="J135" s="10">
        <f t="shared" si="14"/>
        <v>0</v>
      </c>
      <c r="K135" s="10">
        <f t="shared" si="14"/>
        <v>4513</v>
      </c>
    </row>
    <row r="136" spans="1:11" s="1" customFormat="1" ht="12" customHeight="1" x14ac:dyDescent="0.3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 ht="12.75" customHeight="1" x14ac:dyDescent="0.3">
      <c r="A137" s="200"/>
      <c r="B137" s="195" t="s">
        <v>140</v>
      </c>
      <c r="C137" s="195"/>
      <c r="D137" s="195"/>
      <c r="E137" s="195"/>
      <c r="F137" s="195"/>
      <c r="G137" s="195"/>
      <c r="H137" s="195"/>
      <c r="I137" s="195"/>
      <c r="J137" s="195"/>
      <c r="K137" s="195"/>
    </row>
    <row r="138" spans="1:11" s="1" customFormat="1" ht="12.75" customHeight="1" x14ac:dyDescent="0.3">
      <c r="A138" s="200"/>
      <c r="B138" s="3" t="s">
        <v>134</v>
      </c>
      <c r="C138" s="3" t="s">
        <v>135</v>
      </c>
      <c r="D138" s="3" t="s">
        <v>136</v>
      </c>
      <c r="E138" s="3" t="s">
        <v>137</v>
      </c>
      <c r="F138" s="3" t="s">
        <v>138</v>
      </c>
      <c r="G138" s="3" t="s">
        <v>139</v>
      </c>
      <c r="H138" s="196" t="s">
        <v>0</v>
      </c>
      <c r="I138" s="196" t="s">
        <v>1</v>
      </c>
      <c r="J138" s="196" t="s">
        <v>2</v>
      </c>
      <c r="K138" s="197" t="s">
        <v>3</v>
      </c>
    </row>
    <row r="139" spans="1:11" s="1" customFormat="1" x14ac:dyDescent="0.3">
      <c r="A139" s="198">
        <v>43046</v>
      </c>
      <c r="B139" s="3" t="s">
        <v>4</v>
      </c>
      <c r="C139" s="3" t="s">
        <v>5</v>
      </c>
      <c r="D139" s="3" t="s">
        <v>6</v>
      </c>
      <c r="E139" s="3" t="s">
        <v>8</v>
      </c>
      <c r="F139" s="3" t="s">
        <v>9</v>
      </c>
      <c r="G139" s="3" t="s">
        <v>11</v>
      </c>
      <c r="H139" s="196"/>
      <c r="I139" s="196"/>
      <c r="J139" s="196"/>
      <c r="K139" s="197"/>
    </row>
    <row r="140" spans="1:11" s="4" customFormat="1" ht="24" x14ac:dyDescent="0.25">
      <c r="A140" s="199"/>
      <c r="B140" s="102" t="s">
        <v>141</v>
      </c>
      <c r="C140" s="102" t="s">
        <v>142</v>
      </c>
      <c r="D140" s="102" t="s">
        <v>142</v>
      </c>
      <c r="E140" s="102" t="s">
        <v>141</v>
      </c>
      <c r="F140" s="102" t="s">
        <v>142</v>
      </c>
      <c r="G140" s="102" t="s">
        <v>142</v>
      </c>
      <c r="H140" s="196"/>
      <c r="I140" s="196"/>
      <c r="J140" s="196"/>
      <c r="K140" s="197"/>
    </row>
    <row r="141" spans="1:11" s="4" customFormat="1" ht="12.75" customHeight="1" x14ac:dyDescent="0.3">
      <c r="A141" s="103" t="s">
        <v>93</v>
      </c>
      <c r="B141" s="7">
        <v>125</v>
      </c>
      <c r="C141" s="7">
        <v>194</v>
      </c>
      <c r="D141" s="7">
        <v>23</v>
      </c>
      <c r="E141" s="7">
        <v>9</v>
      </c>
      <c r="F141" s="7">
        <v>16</v>
      </c>
      <c r="G141" s="7">
        <v>3</v>
      </c>
      <c r="H141" s="7">
        <v>0</v>
      </c>
      <c r="I141" s="7">
        <v>50</v>
      </c>
      <c r="J141" s="7">
        <v>0</v>
      </c>
      <c r="K141" s="6">
        <f>SUM(B141:J141)</f>
        <v>420</v>
      </c>
    </row>
    <row r="142" spans="1:11" s="1" customFormat="1" ht="15.75" customHeight="1" x14ac:dyDescent="0.3">
      <c r="A142" s="9" t="s">
        <v>3</v>
      </c>
      <c r="B142" s="10">
        <f t="shared" ref="B142:K142" si="15">SUM(B141:B141)</f>
        <v>125</v>
      </c>
      <c r="C142" s="10">
        <f t="shared" si="15"/>
        <v>194</v>
      </c>
      <c r="D142" s="10">
        <f t="shared" si="15"/>
        <v>23</v>
      </c>
      <c r="E142" s="10">
        <f>SUM(E141:E141)</f>
        <v>9</v>
      </c>
      <c r="F142" s="10">
        <f>SUM(F141:F141)</f>
        <v>16</v>
      </c>
      <c r="G142" s="10">
        <f t="shared" si="15"/>
        <v>3</v>
      </c>
      <c r="H142" s="10">
        <f t="shared" si="15"/>
        <v>0</v>
      </c>
      <c r="I142" s="10">
        <f t="shared" si="15"/>
        <v>50</v>
      </c>
      <c r="J142" s="10">
        <f t="shared" si="15"/>
        <v>0</v>
      </c>
      <c r="K142" s="10">
        <f t="shared" si="15"/>
        <v>420</v>
      </c>
    </row>
    <row r="143" spans="1:11" ht="12" customHeight="1" x14ac:dyDescent="0.3"/>
    <row r="144" spans="1:11" ht="12.75" customHeight="1" x14ac:dyDescent="0.3">
      <c r="A144" s="200"/>
      <c r="B144" s="195" t="s">
        <v>140</v>
      </c>
      <c r="C144" s="195"/>
      <c r="D144" s="195"/>
      <c r="E144" s="195"/>
      <c r="F144" s="195"/>
      <c r="G144" s="195"/>
      <c r="H144" s="195"/>
      <c r="I144" s="195"/>
      <c r="J144" s="195"/>
      <c r="K144" s="195"/>
    </row>
    <row r="145" spans="1:11" s="1" customFormat="1" ht="12.75" customHeight="1" x14ac:dyDescent="0.3">
      <c r="A145" s="200"/>
      <c r="B145" s="3" t="s">
        <v>134</v>
      </c>
      <c r="C145" s="3" t="s">
        <v>135</v>
      </c>
      <c r="D145" s="3" t="s">
        <v>136</v>
      </c>
      <c r="E145" s="3" t="s">
        <v>137</v>
      </c>
      <c r="F145" s="3" t="s">
        <v>138</v>
      </c>
      <c r="G145" s="3" t="s">
        <v>139</v>
      </c>
      <c r="H145" s="196" t="s">
        <v>0</v>
      </c>
      <c r="I145" s="196" t="s">
        <v>1</v>
      </c>
      <c r="J145" s="196" t="s">
        <v>2</v>
      </c>
      <c r="K145" s="197" t="s">
        <v>3</v>
      </c>
    </row>
    <row r="146" spans="1:11" s="1" customFormat="1" x14ac:dyDescent="0.3">
      <c r="A146" s="198">
        <v>43046</v>
      </c>
      <c r="B146" s="3" t="s">
        <v>4</v>
      </c>
      <c r="C146" s="3" t="s">
        <v>5</v>
      </c>
      <c r="D146" s="3" t="s">
        <v>6</v>
      </c>
      <c r="E146" s="3" t="s">
        <v>8</v>
      </c>
      <c r="F146" s="3" t="s">
        <v>9</v>
      </c>
      <c r="G146" s="3" t="s">
        <v>11</v>
      </c>
      <c r="H146" s="196"/>
      <c r="I146" s="196"/>
      <c r="J146" s="196"/>
      <c r="K146" s="197"/>
    </row>
    <row r="147" spans="1:11" s="4" customFormat="1" ht="24" x14ac:dyDescent="0.25">
      <c r="A147" s="199"/>
      <c r="B147" s="102" t="s">
        <v>141</v>
      </c>
      <c r="C147" s="102" t="s">
        <v>142</v>
      </c>
      <c r="D147" s="102" t="s">
        <v>142</v>
      </c>
      <c r="E147" s="102" t="s">
        <v>141</v>
      </c>
      <c r="F147" s="102" t="s">
        <v>142</v>
      </c>
      <c r="G147" s="102" t="s">
        <v>142</v>
      </c>
      <c r="H147" s="196"/>
      <c r="I147" s="196"/>
      <c r="J147" s="196"/>
      <c r="K147" s="197"/>
    </row>
    <row r="148" spans="1:11" s="4" customFormat="1" ht="12.75" customHeight="1" x14ac:dyDescent="0.3">
      <c r="A148" s="103" t="s">
        <v>94</v>
      </c>
      <c r="B148" s="7">
        <v>51</v>
      </c>
      <c r="C148" s="7">
        <v>83</v>
      </c>
      <c r="D148" s="7">
        <v>27</v>
      </c>
      <c r="E148" s="7">
        <v>5</v>
      </c>
      <c r="F148" s="7">
        <v>9</v>
      </c>
      <c r="G148" s="7">
        <v>2</v>
      </c>
      <c r="H148" s="7">
        <v>0</v>
      </c>
      <c r="I148" s="7">
        <v>30</v>
      </c>
      <c r="J148" s="7">
        <v>0</v>
      </c>
      <c r="K148" s="6">
        <f t="shared" ref="K148:K153" si="16">SUM(B148:J148)</f>
        <v>207</v>
      </c>
    </row>
    <row r="149" spans="1:11" s="4" customFormat="1" ht="12.75" customHeight="1" x14ac:dyDescent="0.3">
      <c r="A149" s="103" t="s">
        <v>95</v>
      </c>
      <c r="B149" s="7">
        <v>42</v>
      </c>
      <c r="C149" s="7">
        <v>105</v>
      </c>
      <c r="D149" s="7">
        <v>22</v>
      </c>
      <c r="E149" s="7">
        <v>6</v>
      </c>
      <c r="F149" s="7">
        <v>7</v>
      </c>
      <c r="G149" s="7">
        <v>1</v>
      </c>
      <c r="H149" s="7">
        <v>0</v>
      </c>
      <c r="I149" s="7">
        <v>33</v>
      </c>
      <c r="J149" s="7">
        <v>0</v>
      </c>
      <c r="K149" s="6">
        <f t="shared" si="16"/>
        <v>216</v>
      </c>
    </row>
    <row r="150" spans="1:11" s="1" customFormat="1" ht="12.75" customHeight="1" x14ac:dyDescent="0.3">
      <c r="A150" s="103" t="s">
        <v>96</v>
      </c>
      <c r="B150" s="7">
        <v>54</v>
      </c>
      <c r="C150" s="7">
        <v>164</v>
      </c>
      <c r="D150" s="7">
        <v>36</v>
      </c>
      <c r="E150" s="7">
        <v>4</v>
      </c>
      <c r="F150" s="7">
        <v>17</v>
      </c>
      <c r="G150" s="7">
        <v>0</v>
      </c>
      <c r="H150" s="7">
        <v>0</v>
      </c>
      <c r="I150" s="7">
        <v>53</v>
      </c>
      <c r="J150" s="7">
        <v>0</v>
      </c>
      <c r="K150" s="6">
        <f t="shared" si="16"/>
        <v>328</v>
      </c>
    </row>
    <row r="151" spans="1:11" s="1" customFormat="1" ht="12.75" customHeight="1" x14ac:dyDescent="0.3">
      <c r="A151" s="103" t="s">
        <v>97</v>
      </c>
      <c r="B151" s="7">
        <v>104</v>
      </c>
      <c r="C151" s="7">
        <v>166</v>
      </c>
      <c r="D151" s="7">
        <v>38</v>
      </c>
      <c r="E151" s="7">
        <v>9</v>
      </c>
      <c r="F151" s="7">
        <v>9</v>
      </c>
      <c r="G151" s="7">
        <v>1</v>
      </c>
      <c r="H151" s="7">
        <v>0</v>
      </c>
      <c r="I151" s="7">
        <v>67</v>
      </c>
      <c r="J151" s="7">
        <v>0</v>
      </c>
      <c r="K151" s="6">
        <f t="shared" si="16"/>
        <v>394</v>
      </c>
    </row>
    <row r="152" spans="1:11" s="1" customFormat="1" ht="12.75" customHeight="1" x14ac:dyDescent="0.3">
      <c r="A152" s="103" t="s">
        <v>98</v>
      </c>
      <c r="B152" s="7">
        <v>61</v>
      </c>
      <c r="C152" s="7">
        <v>133</v>
      </c>
      <c r="D152" s="7">
        <v>25</v>
      </c>
      <c r="E152" s="7">
        <v>8</v>
      </c>
      <c r="F152" s="7">
        <v>14</v>
      </c>
      <c r="G152" s="7">
        <v>2</v>
      </c>
      <c r="H152" s="7">
        <v>0</v>
      </c>
      <c r="I152" s="7">
        <v>48</v>
      </c>
      <c r="J152" s="7">
        <v>0</v>
      </c>
      <c r="K152" s="6">
        <f t="shared" si="16"/>
        <v>291</v>
      </c>
    </row>
    <row r="153" spans="1:11" s="1" customFormat="1" ht="12.75" customHeight="1" x14ac:dyDescent="0.3">
      <c r="A153" s="103" t="s">
        <v>99</v>
      </c>
      <c r="B153" s="7">
        <v>39</v>
      </c>
      <c r="C153" s="7">
        <v>92</v>
      </c>
      <c r="D153" s="7">
        <v>27</v>
      </c>
      <c r="E153" s="7">
        <v>5</v>
      </c>
      <c r="F153" s="7">
        <v>9</v>
      </c>
      <c r="G153" s="7">
        <v>0</v>
      </c>
      <c r="H153" s="7">
        <v>0</v>
      </c>
      <c r="I153" s="7">
        <v>40</v>
      </c>
      <c r="J153" s="7">
        <v>0</v>
      </c>
      <c r="K153" s="6">
        <f t="shared" si="16"/>
        <v>212</v>
      </c>
    </row>
    <row r="154" spans="1:11" s="1" customFormat="1" ht="15.75" customHeight="1" x14ac:dyDescent="0.3">
      <c r="A154" s="9" t="s">
        <v>3</v>
      </c>
      <c r="B154" s="10">
        <f t="shared" ref="B154:K154" si="17">SUM(B148:B153)</f>
        <v>351</v>
      </c>
      <c r="C154" s="10">
        <f t="shared" si="17"/>
        <v>743</v>
      </c>
      <c r="D154" s="10">
        <f t="shared" si="17"/>
        <v>175</v>
      </c>
      <c r="E154" s="10">
        <f>SUM(E148:E153)</f>
        <v>37</v>
      </c>
      <c r="F154" s="10">
        <f>SUM(F148:F153)</f>
        <v>65</v>
      </c>
      <c r="G154" s="10">
        <f t="shared" si="17"/>
        <v>6</v>
      </c>
      <c r="H154" s="10">
        <f t="shared" si="17"/>
        <v>0</v>
      </c>
      <c r="I154" s="10">
        <f t="shared" si="17"/>
        <v>271</v>
      </c>
      <c r="J154" s="10">
        <f t="shared" si="17"/>
        <v>0</v>
      </c>
      <c r="K154" s="10">
        <f t="shared" si="17"/>
        <v>1648</v>
      </c>
    </row>
    <row r="155" spans="1:11" ht="12" customHeight="1" x14ac:dyDescent="0.3"/>
    <row r="156" spans="1:11" ht="12.75" customHeight="1" x14ac:dyDescent="0.3">
      <c r="A156" s="200"/>
      <c r="B156" s="195" t="s">
        <v>140</v>
      </c>
      <c r="C156" s="195"/>
      <c r="D156" s="195"/>
      <c r="E156" s="195"/>
      <c r="F156" s="195"/>
      <c r="G156" s="195"/>
      <c r="H156" s="195"/>
      <c r="I156" s="195"/>
      <c r="J156" s="195"/>
      <c r="K156" s="195"/>
    </row>
    <row r="157" spans="1:11" s="1" customFormat="1" ht="12.75" customHeight="1" x14ac:dyDescent="0.3">
      <c r="A157" s="200"/>
      <c r="B157" s="3" t="s">
        <v>134</v>
      </c>
      <c r="C157" s="3" t="s">
        <v>135</v>
      </c>
      <c r="D157" s="3" t="s">
        <v>136</v>
      </c>
      <c r="E157" s="3" t="s">
        <v>137</v>
      </c>
      <c r="F157" s="3" t="s">
        <v>138</v>
      </c>
      <c r="G157" s="3" t="s">
        <v>139</v>
      </c>
      <c r="H157" s="196" t="s">
        <v>0</v>
      </c>
      <c r="I157" s="196" t="s">
        <v>1</v>
      </c>
      <c r="J157" s="196" t="s">
        <v>2</v>
      </c>
      <c r="K157" s="197" t="s">
        <v>3</v>
      </c>
    </row>
    <row r="158" spans="1:11" s="1" customFormat="1" x14ac:dyDescent="0.3">
      <c r="A158" s="198">
        <v>43046</v>
      </c>
      <c r="B158" s="3" t="s">
        <v>4</v>
      </c>
      <c r="C158" s="3" t="s">
        <v>5</v>
      </c>
      <c r="D158" s="3" t="s">
        <v>6</v>
      </c>
      <c r="E158" s="3" t="s">
        <v>8</v>
      </c>
      <c r="F158" s="3" t="s">
        <v>9</v>
      </c>
      <c r="G158" s="3" t="s">
        <v>11</v>
      </c>
      <c r="H158" s="196"/>
      <c r="I158" s="196"/>
      <c r="J158" s="196"/>
      <c r="K158" s="197"/>
    </row>
    <row r="159" spans="1:11" s="4" customFormat="1" ht="24" x14ac:dyDescent="0.25">
      <c r="A159" s="199"/>
      <c r="B159" s="102" t="s">
        <v>141</v>
      </c>
      <c r="C159" s="102" t="s">
        <v>142</v>
      </c>
      <c r="D159" s="102" t="s">
        <v>142</v>
      </c>
      <c r="E159" s="102" t="s">
        <v>141</v>
      </c>
      <c r="F159" s="102" t="s">
        <v>142</v>
      </c>
      <c r="G159" s="102" t="s">
        <v>142</v>
      </c>
      <c r="H159" s="196"/>
      <c r="I159" s="196"/>
      <c r="J159" s="196"/>
      <c r="K159" s="197"/>
    </row>
    <row r="160" spans="1:11" s="4" customFormat="1" ht="13.2" x14ac:dyDescent="0.25">
      <c r="A160" s="103" t="s">
        <v>100</v>
      </c>
      <c r="B160" s="5">
        <v>79</v>
      </c>
      <c r="C160" s="5">
        <v>112</v>
      </c>
      <c r="D160" s="5">
        <v>14</v>
      </c>
      <c r="E160" s="5">
        <v>5</v>
      </c>
      <c r="F160" s="5">
        <v>9</v>
      </c>
      <c r="G160" s="5">
        <v>3</v>
      </c>
      <c r="H160" s="5">
        <v>1</v>
      </c>
      <c r="I160" s="5">
        <v>38</v>
      </c>
      <c r="J160" s="5">
        <v>0</v>
      </c>
      <c r="K160" s="6">
        <f>SUM(B160:J160)</f>
        <v>261</v>
      </c>
    </row>
    <row r="161" spans="1:11" s="4" customFormat="1" ht="13.2" x14ac:dyDescent="0.25">
      <c r="A161" s="103" t="s">
        <v>101</v>
      </c>
      <c r="B161" s="5">
        <v>134</v>
      </c>
      <c r="C161" s="5">
        <v>206</v>
      </c>
      <c r="D161" s="5">
        <v>59</v>
      </c>
      <c r="E161" s="5">
        <v>35</v>
      </c>
      <c r="F161" s="5">
        <v>24</v>
      </c>
      <c r="G161" s="5">
        <v>2</v>
      </c>
      <c r="H161" s="5">
        <v>1</v>
      </c>
      <c r="I161" s="5">
        <v>61</v>
      </c>
      <c r="J161" s="5">
        <v>0</v>
      </c>
      <c r="K161" s="6">
        <f>SUM(B161:J161)</f>
        <v>522</v>
      </c>
    </row>
    <row r="162" spans="1:11" s="4" customFormat="1" ht="13.2" x14ac:dyDescent="0.25">
      <c r="A162" s="103" t="s">
        <v>102</v>
      </c>
      <c r="B162" s="5">
        <v>65</v>
      </c>
      <c r="C162" s="5">
        <v>83</v>
      </c>
      <c r="D162" s="5">
        <v>20</v>
      </c>
      <c r="E162" s="5">
        <v>14</v>
      </c>
      <c r="F162" s="5">
        <v>14</v>
      </c>
      <c r="G162" s="5">
        <v>0</v>
      </c>
      <c r="H162" s="5">
        <v>0</v>
      </c>
      <c r="I162" s="5">
        <v>43</v>
      </c>
      <c r="J162" s="5">
        <v>0</v>
      </c>
      <c r="K162" s="6">
        <f>SUM(B162:J162)</f>
        <v>239</v>
      </c>
    </row>
    <row r="163" spans="1:11" s="4" customFormat="1" ht="12.75" customHeight="1" x14ac:dyDescent="0.3">
      <c r="A163" s="103" t="s">
        <v>103</v>
      </c>
      <c r="B163" s="7">
        <v>200</v>
      </c>
      <c r="C163" s="7">
        <v>206</v>
      </c>
      <c r="D163" s="7">
        <v>40</v>
      </c>
      <c r="E163" s="7">
        <v>19</v>
      </c>
      <c r="F163" s="7">
        <v>29</v>
      </c>
      <c r="G163" s="7">
        <v>2</v>
      </c>
      <c r="H163" s="7">
        <v>0</v>
      </c>
      <c r="I163" s="7">
        <v>69</v>
      </c>
      <c r="J163" s="7">
        <v>0</v>
      </c>
      <c r="K163" s="6">
        <f>SUM(B163:J163)</f>
        <v>565</v>
      </c>
    </row>
    <row r="164" spans="1:11" s="1" customFormat="1" ht="15.75" customHeight="1" x14ac:dyDescent="0.3">
      <c r="A164" s="9" t="s">
        <v>3</v>
      </c>
      <c r="B164" s="10">
        <f>SUM(B160:B163)</f>
        <v>478</v>
      </c>
      <c r="C164" s="10">
        <f t="shared" ref="C164:J164" si="18">SUM(C160:C163)</f>
        <v>607</v>
      </c>
      <c r="D164" s="10">
        <f t="shared" si="18"/>
        <v>133</v>
      </c>
      <c r="E164" s="10">
        <f t="shared" si="18"/>
        <v>73</v>
      </c>
      <c r="F164" s="10">
        <f t="shared" si="18"/>
        <v>76</v>
      </c>
      <c r="G164" s="10">
        <f t="shared" si="18"/>
        <v>7</v>
      </c>
      <c r="H164" s="10">
        <f t="shared" si="18"/>
        <v>2</v>
      </c>
      <c r="I164" s="10">
        <f t="shared" si="18"/>
        <v>211</v>
      </c>
      <c r="J164" s="10">
        <f t="shared" si="18"/>
        <v>0</v>
      </c>
      <c r="K164" s="10">
        <f>SUM(K160:K163)</f>
        <v>1587</v>
      </c>
    </row>
    <row r="166" spans="1:11" ht="12.75" customHeight="1" x14ac:dyDescent="0.3">
      <c r="A166" s="200"/>
      <c r="B166" s="195" t="s">
        <v>140</v>
      </c>
      <c r="C166" s="195"/>
      <c r="D166" s="195"/>
      <c r="E166" s="195"/>
      <c r="F166" s="195"/>
      <c r="G166" s="195"/>
      <c r="H166" s="195"/>
      <c r="I166" s="195"/>
      <c r="J166" s="195"/>
      <c r="K166" s="195"/>
    </row>
    <row r="167" spans="1:11" s="1" customFormat="1" ht="12.75" customHeight="1" x14ac:dyDescent="0.3">
      <c r="A167" s="200"/>
      <c r="B167" s="3" t="s">
        <v>134</v>
      </c>
      <c r="C167" s="3" t="s">
        <v>135</v>
      </c>
      <c r="D167" s="3" t="s">
        <v>136</v>
      </c>
      <c r="E167" s="3" t="s">
        <v>137</v>
      </c>
      <c r="F167" s="3" t="s">
        <v>138</v>
      </c>
      <c r="G167" s="3" t="s">
        <v>139</v>
      </c>
      <c r="H167" s="196" t="s">
        <v>0</v>
      </c>
      <c r="I167" s="196" t="s">
        <v>1</v>
      </c>
      <c r="J167" s="196" t="s">
        <v>2</v>
      </c>
      <c r="K167" s="197" t="s">
        <v>3</v>
      </c>
    </row>
    <row r="168" spans="1:11" s="1" customFormat="1" x14ac:dyDescent="0.3">
      <c r="A168" s="198">
        <v>43046</v>
      </c>
      <c r="B168" s="3" t="s">
        <v>4</v>
      </c>
      <c r="C168" s="3" t="s">
        <v>5</v>
      </c>
      <c r="D168" s="3" t="s">
        <v>6</v>
      </c>
      <c r="E168" s="3" t="s">
        <v>8</v>
      </c>
      <c r="F168" s="3" t="s">
        <v>9</v>
      </c>
      <c r="G168" s="3" t="s">
        <v>11</v>
      </c>
      <c r="H168" s="196"/>
      <c r="I168" s="196"/>
      <c r="J168" s="196"/>
      <c r="K168" s="197"/>
    </row>
    <row r="169" spans="1:11" s="4" customFormat="1" ht="24" x14ac:dyDescent="0.25">
      <c r="A169" s="199"/>
      <c r="B169" s="102" t="s">
        <v>141</v>
      </c>
      <c r="C169" s="102" t="s">
        <v>142</v>
      </c>
      <c r="D169" s="102" t="s">
        <v>142</v>
      </c>
      <c r="E169" s="102" t="s">
        <v>141</v>
      </c>
      <c r="F169" s="102" t="s">
        <v>142</v>
      </c>
      <c r="G169" s="102" t="s">
        <v>142</v>
      </c>
      <c r="H169" s="196"/>
      <c r="I169" s="196"/>
      <c r="J169" s="196"/>
      <c r="K169" s="197"/>
    </row>
    <row r="170" spans="1:11" s="4" customFormat="1" ht="12.75" customHeight="1" x14ac:dyDescent="0.3">
      <c r="A170" s="103" t="s">
        <v>104</v>
      </c>
      <c r="B170" s="7">
        <v>380</v>
      </c>
      <c r="C170" s="7">
        <v>396</v>
      </c>
      <c r="D170" s="7">
        <v>101</v>
      </c>
      <c r="E170" s="7">
        <v>46</v>
      </c>
      <c r="F170" s="7">
        <v>65</v>
      </c>
      <c r="G170" s="7">
        <v>7</v>
      </c>
      <c r="H170" s="7">
        <v>0</v>
      </c>
      <c r="I170" s="7">
        <v>121</v>
      </c>
      <c r="J170" s="7">
        <v>0</v>
      </c>
      <c r="K170" s="6">
        <f t="shared" ref="K170:K175" si="19">SUM(B170:J170)</f>
        <v>1116</v>
      </c>
    </row>
    <row r="171" spans="1:11" s="4" customFormat="1" ht="12.75" customHeight="1" x14ac:dyDescent="0.3">
      <c r="A171" s="103" t="s">
        <v>105</v>
      </c>
      <c r="B171" s="7">
        <v>217</v>
      </c>
      <c r="C171" s="7">
        <v>195</v>
      </c>
      <c r="D171" s="7">
        <v>65</v>
      </c>
      <c r="E171" s="7">
        <v>31</v>
      </c>
      <c r="F171" s="7">
        <v>29</v>
      </c>
      <c r="G171" s="7">
        <v>1</v>
      </c>
      <c r="H171" s="7">
        <v>0</v>
      </c>
      <c r="I171" s="7">
        <v>65</v>
      </c>
      <c r="J171" s="7">
        <v>0</v>
      </c>
      <c r="K171" s="6">
        <f t="shared" si="19"/>
        <v>603</v>
      </c>
    </row>
    <row r="172" spans="1:11" s="1" customFormat="1" ht="12.75" customHeight="1" x14ac:dyDescent="0.3">
      <c r="A172" s="103" t="s">
        <v>106</v>
      </c>
      <c r="B172" s="7">
        <v>241</v>
      </c>
      <c r="C172" s="7">
        <v>191</v>
      </c>
      <c r="D172" s="7">
        <v>44</v>
      </c>
      <c r="E172" s="7">
        <v>35</v>
      </c>
      <c r="F172" s="7">
        <v>29</v>
      </c>
      <c r="G172" s="7">
        <v>1</v>
      </c>
      <c r="H172" s="7">
        <v>0</v>
      </c>
      <c r="I172" s="7">
        <v>68</v>
      </c>
      <c r="J172" s="7">
        <v>0</v>
      </c>
      <c r="K172" s="6">
        <f t="shared" si="19"/>
        <v>609</v>
      </c>
    </row>
    <row r="173" spans="1:11" s="1" customFormat="1" ht="12.75" customHeight="1" x14ac:dyDescent="0.3">
      <c r="A173" s="103" t="s">
        <v>107</v>
      </c>
      <c r="B173" s="7">
        <v>92</v>
      </c>
      <c r="C173" s="7">
        <v>92</v>
      </c>
      <c r="D173" s="7">
        <v>29</v>
      </c>
      <c r="E173" s="7">
        <v>11</v>
      </c>
      <c r="F173" s="7">
        <v>18</v>
      </c>
      <c r="G173" s="7">
        <v>0</v>
      </c>
      <c r="H173" s="7">
        <v>0</v>
      </c>
      <c r="I173" s="7">
        <v>31</v>
      </c>
      <c r="J173" s="7">
        <v>0</v>
      </c>
      <c r="K173" s="6">
        <f t="shared" si="19"/>
        <v>273</v>
      </c>
    </row>
    <row r="174" spans="1:11" s="1" customFormat="1" ht="12.75" customHeight="1" x14ac:dyDescent="0.3">
      <c r="A174" s="103" t="s">
        <v>108</v>
      </c>
      <c r="B174" s="7">
        <v>162</v>
      </c>
      <c r="C174" s="7">
        <v>119</v>
      </c>
      <c r="D174" s="7">
        <v>40</v>
      </c>
      <c r="E174" s="7">
        <v>27</v>
      </c>
      <c r="F174" s="7">
        <v>20</v>
      </c>
      <c r="G174" s="7">
        <v>0</v>
      </c>
      <c r="H174" s="7">
        <v>1</v>
      </c>
      <c r="I174" s="7">
        <v>62</v>
      </c>
      <c r="J174" s="7">
        <v>0</v>
      </c>
      <c r="K174" s="6">
        <f t="shared" si="19"/>
        <v>431</v>
      </c>
    </row>
    <row r="175" spans="1:11" s="1" customFormat="1" ht="12.75" customHeight="1" x14ac:dyDescent="0.3">
      <c r="A175" s="103" t="s">
        <v>109</v>
      </c>
      <c r="B175" s="7">
        <v>118</v>
      </c>
      <c r="C175" s="7">
        <v>96</v>
      </c>
      <c r="D175" s="7">
        <v>25</v>
      </c>
      <c r="E175" s="7">
        <v>9</v>
      </c>
      <c r="F175" s="7">
        <v>19</v>
      </c>
      <c r="G175" s="7">
        <v>1</v>
      </c>
      <c r="H175" s="7">
        <v>0</v>
      </c>
      <c r="I175" s="7">
        <v>26</v>
      </c>
      <c r="J175" s="7">
        <v>0</v>
      </c>
      <c r="K175" s="6">
        <f t="shared" si="19"/>
        <v>294</v>
      </c>
    </row>
    <row r="176" spans="1:11" s="1" customFormat="1" ht="15.75" customHeight="1" x14ac:dyDescent="0.3">
      <c r="A176" s="9" t="s">
        <v>3</v>
      </c>
      <c r="B176" s="10">
        <f t="shared" ref="B176:K176" si="20">SUM(B170:B175)</f>
        <v>1210</v>
      </c>
      <c r="C176" s="10">
        <f t="shared" si="20"/>
        <v>1089</v>
      </c>
      <c r="D176" s="10">
        <f t="shared" si="20"/>
        <v>304</v>
      </c>
      <c r="E176" s="10">
        <f>SUM(E170:E175)</f>
        <v>159</v>
      </c>
      <c r="F176" s="10">
        <f>SUM(F170:F175)</f>
        <v>180</v>
      </c>
      <c r="G176" s="10">
        <f t="shared" si="20"/>
        <v>10</v>
      </c>
      <c r="H176" s="10">
        <f t="shared" si="20"/>
        <v>1</v>
      </c>
      <c r="I176" s="10">
        <f t="shared" si="20"/>
        <v>373</v>
      </c>
      <c r="J176" s="10">
        <f t="shared" si="20"/>
        <v>0</v>
      </c>
      <c r="K176" s="10">
        <f t="shared" si="20"/>
        <v>3326</v>
      </c>
    </row>
    <row r="177" spans="1:11" ht="10.5" customHeight="1" x14ac:dyDescent="0.3"/>
    <row r="178" spans="1:11" ht="12.75" customHeight="1" x14ac:dyDescent="0.3">
      <c r="A178" s="200"/>
      <c r="B178" s="195" t="s">
        <v>140</v>
      </c>
      <c r="C178" s="195"/>
      <c r="D178" s="195"/>
      <c r="E178" s="195"/>
      <c r="F178" s="195"/>
      <c r="G178" s="195"/>
      <c r="H178" s="195"/>
      <c r="I178" s="195"/>
      <c r="J178" s="195"/>
      <c r="K178" s="195"/>
    </row>
    <row r="179" spans="1:11" s="1" customFormat="1" ht="12.75" customHeight="1" x14ac:dyDescent="0.3">
      <c r="A179" s="200"/>
      <c r="B179" s="3" t="s">
        <v>134</v>
      </c>
      <c r="C179" s="3" t="s">
        <v>135</v>
      </c>
      <c r="D179" s="3" t="s">
        <v>136</v>
      </c>
      <c r="E179" s="3" t="s">
        <v>137</v>
      </c>
      <c r="F179" s="3" t="s">
        <v>138</v>
      </c>
      <c r="G179" s="3" t="s">
        <v>139</v>
      </c>
      <c r="H179" s="196" t="s">
        <v>0</v>
      </c>
      <c r="I179" s="196" t="s">
        <v>1</v>
      </c>
      <c r="J179" s="196" t="s">
        <v>2</v>
      </c>
      <c r="K179" s="197" t="s">
        <v>3</v>
      </c>
    </row>
    <row r="180" spans="1:11" s="1" customFormat="1" x14ac:dyDescent="0.3">
      <c r="A180" s="198">
        <v>43046</v>
      </c>
      <c r="B180" s="3" t="s">
        <v>4</v>
      </c>
      <c r="C180" s="3" t="s">
        <v>5</v>
      </c>
      <c r="D180" s="3" t="s">
        <v>6</v>
      </c>
      <c r="E180" s="3" t="s">
        <v>8</v>
      </c>
      <c r="F180" s="3" t="s">
        <v>9</v>
      </c>
      <c r="G180" s="3" t="s">
        <v>11</v>
      </c>
      <c r="H180" s="196"/>
      <c r="I180" s="196"/>
      <c r="J180" s="196"/>
      <c r="K180" s="197"/>
    </row>
    <row r="181" spans="1:11" s="4" customFormat="1" ht="24" x14ac:dyDescent="0.25">
      <c r="A181" s="199"/>
      <c r="B181" s="102" t="s">
        <v>141</v>
      </c>
      <c r="C181" s="102" t="s">
        <v>142</v>
      </c>
      <c r="D181" s="102" t="s">
        <v>142</v>
      </c>
      <c r="E181" s="102" t="s">
        <v>141</v>
      </c>
      <c r="F181" s="102" t="s">
        <v>142</v>
      </c>
      <c r="G181" s="102" t="s">
        <v>142</v>
      </c>
      <c r="H181" s="196"/>
      <c r="I181" s="196"/>
      <c r="J181" s="196"/>
      <c r="K181" s="197"/>
    </row>
    <row r="182" spans="1:11" s="4" customFormat="1" ht="12.75" customHeight="1" x14ac:dyDescent="0.3">
      <c r="A182" s="103" t="s">
        <v>110</v>
      </c>
      <c r="B182" s="7">
        <v>102</v>
      </c>
      <c r="C182" s="7">
        <v>219</v>
      </c>
      <c r="D182" s="7">
        <v>65</v>
      </c>
      <c r="E182" s="7">
        <v>14</v>
      </c>
      <c r="F182" s="7">
        <v>39</v>
      </c>
      <c r="G182" s="7">
        <v>1</v>
      </c>
      <c r="H182" s="7">
        <v>0</v>
      </c>
      <c r="I182" s="7">
        <v>87</v>
      </c>
      <c r="J182" s="7">
        <v>0</v>
      </c>
      <c r="K182" s="6">
        <f t="shared" ref="K182:K188" si="21">SUM(B182:J182)</f>
        <v>527</v>
      </c>
    </row>
    <row r="183" spans="1:11" s="1" customFormat="1" ht="12.75" customHeight="1" x14ac:dyDescent="0.3">
      <c r="A183" s="103" t="s">
        <v>111</v>
      </c>
      <c r="B183" s="7">
        <v>35</v>
      </c>
      <c r="C183" s="7">
        <v>53</v>
      </c>
      <c r="D183" s="7">
        <v>13</v>
      </c>
      <c r="E183" s="7">
        <v>4</v>
      </c>
      <c r="F183" s="7">
        <v>7</v>
      </c>
      <c r="G183" s="7">
        <v>0</v>
      </c>
      <c r="H183" s="7">
        <v>0</v>
      </c>
      <c r="I183" s="7">
        <v>24</v>
      </c>
      <c r="J183" s="7">
        <v>0</v>
      </c>
      <c r="K183" s="6">
        <f t="shared" si="21"/>
        <v>136</v>
      </c>
    </row>
    <row r="184" spans="1:11" s="1" customFormat="1" ht="12.75" customHeight="1" x14ac:dyDescent="0.3">
      <c r="A184" s="103" t="s">
        <v>112</v>
      </c>
      <c r="B184" s="7">
        <v>82</v>
      </c>
      <c r="C184" s="7">
        <v>159</v>
      </c>
      <c r="D184" s="7">
        <v>34</v>
      </c>
      <c r="E184" s="7">
        <v>10</v>
      </c>
      <c r="F184" s="7">
        <v>15</v>
      </c>
      <c r="G184" s="7">
        <v>1</v>
      </c>
      <c r="H184" s="7">
        <v>0</v>
      </c>
      <c r="I184" s="7">
        <v>65</v>
      </c>
      <c r="J184" s="7">
        <v>0</v>
      </c>
      <c r="K184" s="6">
        <f t="shared" si="21"/>
        <v>366</v>
      </c>
    </row>
    <row r="185" spans="1:11" s="1" customFormat="1" ht="12.75" customHeight="1" x14ac:dyDescent="0.3">
      <c r="A185" s="103" t="s">
        <v>113</v>
      </c>
      <c r="B185" s="7">
        <v>64</v>
      </c>
      <c r="C185" s="7">
        <v>90</v>
      </c>
      <c r="D185" s="7">
        <v>3</v>
      </c>
      <c r="E185" s="7">
        <v>10</v>
      </c>
      <c r="F185" s="7">
        <v>6</v>
      </c>
      <c r="G185" s="7">
        <v>0</v>
      </c>
      <c r="H185" s="7">
        <v>0</v>
      </c>
      <c r="I185" s="7">
        <v>24</v>
      </c>
      <c r="J185" s="7">
        <v>0</v>
      </c>
      <c r="K185" s="6">
        <f t="shared" si="21"/>
        <v>197</v>
      </c>
    </row>
    <row r="186" spans="1:11" s="1" customFormat="1" ht="12.75" customHeight="1" x14ac:dyDescent="0.3">
      <c r="A186" s="103" t="s">
        <v>114</v>
      </c>
      <c r="B186" s="7">
        <v>94</v>
      </c>
      <c r="C186" s="7">
        <v>89</v>
      </c>
      <c r="D186" s="7">
        <v>26</v>
      </c>
      <c r="E186" s="7">
        <v>17</v>
      </c>
      <c r="F186" s="7">
        <v>20</v>
      </c>
      <c r="G186" s="7">
        <v>0</v>
      </c>
      <c r="H186" s="7">
        <v>0</v>
      </c>
      <c r="I186" s="7">
        <v>43</v>
      </c>
      <c r="J186" s="7">
        <v>0</v>
      </c>
      <c r="K186" s="6">
        <f t="shared" si="21"/>
        <v>289</v>
      </c>
    </row>
    <row r="187" spans="1:11" s="1" customFormat="1" ht="12.75" customHeight="1" x14ac:dyDescent="0.3">
      <c r="A187" s="103" t="s">
        <v>115</v>
      </c>
      <c r="B187" s="7">
        <v>124</v>
      </c>
      <c r="C187" s="7">
        <v>177</v>
      </c>
      <c r="D187" s="7">
        <v>50</v>
      </c>
      <c r="E187" s="7">
        <v>18</v>
      </c>
      <c r="F187" s="7">
        <v>22</v>
      </c>
      <c r="G187" s="7">
        <v>1</v>
      </c>
      <c r="H187" s="7">
        <v>0</v>
      </c>
      <c r="I187" s="7">
        <v>103</v>
      </c>
      <c r="J187" s="7">
        <v>0</v>
      </c>
      <c r="K187" s="6">
        <f t="shared" si="21"/>
        <v>495</v>
      </c>
    </row>
    <row r="188" spans="1:11" s="1" customFormat="1" ht="12.75" customHeight="1" x14ac:dyDescent="0.3">
      <c r="A188" s="103" t="s">
        <v>116</v>
      </c>
      <c r="B188" s="7">
        <v>100</v>
      </c>
      <c r="C188" s="7">
        <v>165</v>
      </c>
      <c r="D188" s="7">
        <v>46</v>
      </c>
      <c r="E188" s="7">
        <v>11</v>
      </c>
      <c r="F188" s="7">
        <v>30</v>
      </c>
      <c r="G188" s="7">
        <v>4</v>
      </c>
      <c r="H188" s="7">
        <v>0</v>
      </c>
      <c r="I188" s="7">
        <v>62</v>
      </c>
      <c r="J188" s="7">
        <v>0</v>
      </c>
      <c r="K188" s="6">
        <f t="shared" si="21"/>
        <v>418</v>
      </c>
    </row>
    <row r="189" spans="1:11" s="1" customFormat="1" ht="15.75" customHeight="1" x14ac:dyDescent="0.3">
      <c r="A189" s="9" t="s">
        <v>3</v>
      </c>
      <c r="B189" s="10">
        <f t="shared" ref="B189:K189" si="22">SUM(B182:B188)</f>
        <v>601</v>
      </c>
      <c r="C189" s="10">
        <f t="shared" si="22"/>
        <v>952</v>
      </c>
      <c r="D189" s="10">
        <f t="shared" si="22"/>
        <v>237</v>
      </c>
      <c r="E189" s="10">
        <f>SUM(E182:E188)</f>
        <v>84</v>
      </c>
      <c r="F189" s="10">
        <f>SUM(F182:F188)</f>
        <v>139</v>
      </c>
      <c r="G189" s="10">
        <f t="shared" si="22"/>
        <v>7</v>
      </c>
      <c r="H189" s="10">
        <f t="shared" si="22"/>
        <v>0</v>
      </c>
      <c r="I189" s="10">
        <f t="shared" si="22"/>
        <v>408</v>
      </c>
      <c r="J189" s="10">
        <f t="shared" si="22"/>
        <v>0</v>
      </c>
      <c r="K189" s="10">
        <f t="shared" si="22"/>
        <v>2428</v>
      </c>
    </row>
    <row r="190" spans="1:11" ht="10.5" customHeight="1" x14ac:dyDescent="0.3"/>
    <row r="191" spans="1:11" ht="12.75" customHeight="1" x14ac:dyDescent="0.3">
      <c r="A191" s="200"/>
      <c r="B191" s="195" t="s">
        <v>140</v>
      </c>
      <c r="C191" s="195"/>
      <c r="D191" s="195"/>
      <c r="E191" s="195"/>
      <c r="F191" s="195"/>
      <c r="G191" s="195"/>
      <c r="H191" s="195"/>
      <c r="I191" s="195"/>
      <c r="J191" s="195"/>
      <c r="K191" s="195"/>
    </row>
    <row r="192" spans="1:11" s="1" customFormat="1" ht="12.75" customHeight="1" x14ac:dyDescent="0.3">
      <c r="A192" s="200"/>
      <c r="B192" s="3" t="s">
        <v>134</v>
      </c>
      <c r="C192" s="3" t="s">
        <v>135</v>
      </c>
      <c r="D192" s="3" t="s">
        <v>136</v>
      </c>
      <c r="E192" s="3" t="s">
        <v>137</v>
      </c>
      <c r="F192" s="3" t="s">
        <v>138</v>
      </c>
      <c r="G192" s="3" t="s">
        <v>139</v>
      </c>
      <c r="H192" s="196" t="s">
        <v>0</v>
      </c>
      <c r="I192" s="196" t="s">
        <v>1</v>
      </c>
      <c r="J192" s="196" t="s">
        <v>2</v>
      </c>
      <c r="K192" s="197" t="s">
        <v>3</v>
      </c>
    </row>
    <row r="193" spans="1:11" s="1" customFormat="1" x14ac:dyDescent="0.3">
      <c r="A193" s="198">
        <v>43046</v>
      </c>
      <c r="B193" s="3" t="s">
        <v>4</v>
      </c>
      <c r="C193" s="3" t="s">
        <v>5</v>
      </c>
      <c r="D193" s="3" t="s">
        <v>6</v>
      </c>
      <c r="E193" s="3" t="s">
        <v>8</v>
      </c>
      <c r="F193" s="3" t="s">
        <v>9</v>
      </c>
      <c r="G193" s="3" t="s">
        <v>11</v>
      </c>
      <c r="H193" s="196"/>
      <c r="I193" s="196"/>
      <c r="J193" s="196"/>
      <c r="K193" s="197"/>
    </row>
    <row r="194" spans="1:11" s="4" customFormat="1" ht="24" x14ac:dyDescent="0.25">
      <c r="A194" s="199"/>
      <c r="B194" s="102" t="s">
        <v>141</v>
      </c>
      <c r="C194" s="102" t="s">
        <v>142</v>
      </c>
      <c r="D194" s="102" t="s">
        <v>142</v>
      </c>
      <c r="E194" s="102" t="s">
        <v>141</v>
      </c>
      <c r="F194" s="102" t="s">
        <v>142</v>
      </c>
      <c r="G194" s="102" t="s">
        <v>142</v>
      </c>
      <c r="H194" s="196"/>
      <c r="I194" s="196"/>
      <c r="J194" s="196"/>
      <c r="K194" s="197"/>
    </row>
    <row r="195" spans="1:11" s="4" customFormat="1" ht="12.75" customHeight="1" x14ac:dyDescent="0.3">
      <c r="A195" s="103" t="s">
        <v>117</v>
      </c>
      <c r="B195" s="7">
        <v>168</v>
      </c>
      <c r="C195" s="7">
        <v>158</v>
      </c>
      <c r="D195" s="7">
        <v>24</v>
      </c>
      <c r="E195" s="7">
        <v>10</v>
      </c>
      <c r="F195" s="7">
        <v>23</v>
      </c>
      <c r="G195" s="7">
        <v>1</v>
      </c>
      <c r="H195" s="7">
        <v>0</v>
      </c>
      <c r="I195" s="7">
        <v>57</v>
      </c>
      <c r="J195" s="7">
        <v>0</v>
      </c>
      <c r="K195" s="6">
        <f t="shared" ref="K195:K205" si="23">SUM(B195:J195)</f>
        <v>441</v>
      </c>
    </row>
    <row r="196" spans="1:11" s="4" customFormat="1" ht="12.75" customHeight="1" x14ac:dyDescent="0.3">
      <c r="A196" s="103" t="s">
        <v>118</v>
      </c>
      <c r="B196" s="7">
        <v>83</v>
      </c>
      <c r="C196" s="7">
        <v>104</v>
      </c>
      <c r="D196" s="7">
        <v>18</v>
      </c>
      <c r="E196" s="7">
        <v>13</v>
      </c>
      <c r="F196" s="7">
        <v>13</v>
      </c>
      <c r="G196" s="7">
        <v>1</v>
      </c>
      <c r="H196" s="7">
        <v>0</v>
      </c>
      <c r="I196" s="7">
        <v>25</v>
      </c>
      <c r="J196" s="7">
        <v>0</v>
      </c>
      <c r="K196" s="6">
        <f t="shared" si="23"/>
        <v>257</v>
      </c>
    </row>
    <row r="197" spans="1:11" s="4" customFormat="1" ht="12.75" customHeight="1" x14ac:dyDescent="0.3">
      <c r="A197" s="103" t="s">
        <v>119</v>
      </c>
      <c r="B197" s="7">
        <v>149</v>
      </c>
      <c r="C197" s="7">
        <v>145</v>
      </c>
      <c r="D197" s="7">
        <v>49</v>
      </c>
      <c r="E197" s="7">
        <v>32</v>
      </c>
      <c r="F197" s="7">
        <v>18</v>
      </c>
      <c r="G197" s="7">
        <v>2</v>
      </c>
      <c r="H197" s="7">
        <v>0</v>
      </c>
      <c r="I197" s="7">
        <v>55</v>
      </c>
      <c r="J197" s="7">
        <v>0</v>
      </c>
      <c r="K197" s="6">
        <f t="shared" si="23"/>
        <v>450</v>
      </c>
    </row>
    <row r="198" spans="1:11" s="4" customFormat="1" ht="12.75" customHeight="1" x14ac:dyDescent="0.3">
      <c r="A198" s="103" t="s">
        <v>120</v>
      </c>
      <c r="B198" s="7">
        <v>149</v>
      </c>
      <c r="C198" s="7">
        <v>210</v>
      </c>
      <c r="D198" s="7">
        <v>35</v>
      </c>
      <c r="E198" s="7">
        <v>26</v>
      </c>
      <c r="F198" s="7">
        <v>27</v>
      </c>
      <c r="G198" s="7">
        <v>5</v>
      </c>
      <c r="H198" s="7">
        <v>1</v>
      </c>
      <c r="I198" s="7">
        <v>45</v>
      </c>
      <c r="J198" s="7">
        <v>0</v>
      </c>
      <c r="K198" s="6">
        <f t="shared" si="23"/>
        <v>498</v>
      </c>
    </row>
    <row r="199" spans="1:11" s="1" customFormat="1" ht="12.75" customHeight="1" x14ac:dyDescent="0.3">
      <c r="A199" s="103" t="s">
        <v>121</v>
      </c>
      <c r="B199" s="7">
        <v>118</v>
      </c>
      <c r="C199" s="7">
        <v>91</v>
      </c>
      <c r="D199" s="7">
        <v>16</v>
      </c>
      <c r="E199" s="7">
        <v>19</v>
      </c>
      <c r="F199" s="7">
        <v>11</v>
      </c>
      <c r="G199" s="7">
        <v>2</v>
      </c>
      <c r="H199" s="7">
        <v>1</v>
      </c>
      <c r="I199" s="7">
        <v>28</v>
      </c>
      <c r="J199" s="7">
        <v>0</v>
      </c>
      <c r="K199" s="6">
        <f t="shared" si="23"/>
        <v>286</v>
      </c>
    </row>
    <row r="200" spans="1:11" s="1" customFormat="1" ht="12.75" customHeight="1" x14ac:dyDescent="0.3">
      <c r="A200" s="103" t="s">
        <v>122</v>
      </c>
      <c r="B200" s="7">
        <v>172</v>
      </c>
      <c r="C200" s="7">
        <v>171</v>
      </c>
      <c r="D200" s="7">
        <v>41</v>
      </c>
      <c r="E200" s="7">
        <v>19</v>
      </c>
      <c r="F200" s="7">
        <v>19</v>
      </c>
      <c r="G200" s="7">
        <v>1</v>
      </c>
      <c r="H200" s="7">
        <v>0</v>
      </c>
      <c r="I200" s="7">
        <v>40</v>
      </c>
      <c r="J200" s="7">
        <v>0</v>
      </c>
      <c r="K200" s="6">
        <f t="shared" si="23"/>
        <v>463</v>
      </c>
    </row>
    <row r="201" spans="1:11" s="1" customFormat="1" ht="12.75" customHeight="1" x14ac:dyDescent="0.3">
      <c r="A201" s="103" t="s">
        <v>123</v>
      </c>
      <c r="B201" s="7">
        <v>174</v>
      </c>
      <c r="C201" s="7">
        <v>203</v>
      </c>
      <c r="D201" s="7">
        <v>34</v>
      </c>
      <c r="E201" s="7">
        <v>15</v>
      </c>
      <c r="F201" s="7">
        <v>40</v>
      </c>
      <c r="G201" s="7">
        <v>2</v>
      </c>
      <c r="H201" s="7">
        <v>0</v>
      </c>
      <c r="I201" s="7">
        <v>56</v>
      </c>
      <c r="J201" s="7">
        <v>0</v>
      </c>
      <c r="K201" s="6">
        <f t="shared" si="23"/>
        <v>524</v>
      </c>
    </row>
    <row r="202" spans="1:11" s="1" customFormat="1" ht="12.75" customHeight="1" x14ac:dyDescent="0.3">
      <c r="A202" s="103" t="s">
        <v>124</v>
      </c>
      <c r="B202" s="7">
        <v>122</v>
      </c>
      <c r="C202" s="7">
        <v>201</v>
      </c>
      <c r="D202" s="7">
        <v>48</v>
      </c>
      <c r="E202" s="7">
        <v>13</v>
      </c>
      <c r="F202" s="7">
        <v>12</v>
      </c>
      <c r="G202" s="7">
        <v>4</v>
      </c>
      <c r="H202" s="7">
        <v>1</v>
      </c>
      <c r="I202" s="7">
        <v>45</v>
      </c>
      <c r="J202" s="7">
        <v>0</v>
      </c>
      <c r="K202" s="6">
        <f t="shared" si="23"/>
        <v>446</v>
      </c>
    </row>
    <row r="203" spans="1:11" s="1" customFormat="1" ht="12.75" customHeight="1" x14ac:dyDescent="0.3">
      <c r="A203" s="103" t="s">
        <v>125</v>
      </c>
      <c r="B203" s="7">
        <v>75</v>
      </c>
      <c r="C203" s="7">
        <v>92</v>
      </c>
      <c r="D203" s="7">
        <v>16</v>
      </c>
      <c r="E203" s="7">
        <v>12</v>
      </c>
      <c r="F203" s="7">
        <v>9</v>
      </c>
      <c r="G203" s="7">
        <v>2</v>
      </c>
      <c r="H203" s="7">
        <v>0</v>
      </c>
      <c r="I203" s="7">
        <v>24</v>
      </c>
      <c r="J203" s="7">
        <v>0</v>
      </c>
      <c r="K203" s="6">
        <f t="shared" si="23"/>
        <v>230</v>
      </c>
    </row>
    <row r="204" spans="1:11" s="1" customFormat="1" ht="12.75" customHeight="1" x14ac:dyDescent="0.3">
      <c r="A204" s="103" t="s">
        <v>126</v>
      </c>
      <c r="B204" s="7">
        <v>145</v>
      </c>
      <c r="C204" s="7">
        <v>129</v>
      </c>
      <c r="D204" s="7">
        <v>22</v>
      </c>
      <c r="E204" s="7">
        <v>21</v>
      </c>
      <c r="F204" s="7">
        <v>24</v>
      </c>
      <c r="G204" s="7">
        <v>2</v>
      </c>
      <c r="H204" s="7">
        <v>0</v>
      </c>
      <c r="I204" s="7">
        <v>42</v>
      </c>
      <c r="J204" s="7">
        <v>0</v>
      </c>
      <c r="K204" s="6">
        <f t="shared" si="23"/>
        <v>385</v>
      </c>
    </row>
    <row r="205" spans="1:11" s="1" customFormat="1" ht="12.75" customHeight="1" x14ac:dyDescent="0.3">
      <c r="A205" s="103" t="s">
        <v>127</v>
      </c>
      <c r="B205" s="7">
        <v>161</v>
      </c>
      <c r="C205" s="7">
        <v>177</v>
      </c>
      <c r="D205" s="7">
        <v>50</v>
      </c>
      <c r="E205" s="7">
        <v>11</v>
      </c>
      <c r="F205" s="7">
        <v>42</v>
      </c>
      <c r="G205" s="7">
        <v>1</v>
      </c>
      <c r="H205" s="7">
        <v>0</v>
      </c>
      <c r="I205" s="7">
        <v>29</v>
      </c>
      <c r="J205" s="7">
        <v>0</v>
      </c>
      <c r="K205" s="6">
        <f t="shared" si="23"/>
        <v>471</v>
      </c>
    </row>
    <row r="206" spans="1:11" s="1" customFormat="1" ht="15.75" customHeight="1" x14ac:dyDescent="0.3">
      <c r="A206" s="9" t="s">
        <v>3</v>
      </c>
      <c r="B206" s="10">
        <f t="shared" ref="B206:K206" si="24">SUM(B195:B205)</f>
        <v>1516</v>
      </c>
      <c r="C206" s="10">
        <f t="shared" si="24"/>
        <v>1681</v>
      </c>
      <c r="D206" s="10">
        <f t="shared" si="24"/>
        <v>353</v>
      </c>
      <c r="E206" s="10">
        <f>SUM(E195:E205)</f>
        <v>191</v>
      </c>
      <c r="F206" s="10">
        <f>SUM(F195:F205)</f>
        <v>238</v>
      </c>
      <c r="G206" s="10">
        <f t="shared" si="24"/>
        <v>23</v>
      </c>
      <c r="H206" s="10">
        <f t="shared" si="24"/>
        <v>3</v>
      </c>
      <c r="I206" s="10">
        <f t="shared" si="24"/>
        <v>446</v>
      </c>
      <c r="J206" s="10">
        <f t="shared" si="24"/>
        <v>0</v>
      </c>
      <c r="K206" s="10">
        <f t="shared" si="24"/>
        <v>4451</v>
      </c>
    </row>
    <row r="207" spans="1:11" ht="10.5" customHeight="1" x14ac:dyDescent="0.3"/>
    <row r="208" spans="1:11" ht="12.75" customHeight="1" x14ac:dyDescent="0.3">
      <c r="A208" s="200"/>
      <c r="B208" s="195" t="s">
        <v>140</v>
      </c>
      <c r="C208" s="195"/>
      <c r="D208" s="195"/>
      <c r="E208" s="195"/>
      <c r="F208" s="195"/>
      <c r="G208" s="195"/>
      <c r="H208" s="195"/>
      <c r="I208" s="195"/>
      <c r="J208" s="195"/>
      <c r="K208" s="195"/>
    </row>
    <row r="209" spans="1:11" s="1" customFormat="1" ht="12.75" customHeight="1" x14ac:dyDescent="0.3">
      <c r="A209" s="200"/>
      <c r="B209" s="3" t="s">
        <v>134</v>
      </c>
      <c r="C209" s="3" t="s">
        <v>135</v>
      </c>
      <c r="D209" s="3" t="s">
        <v>136</v>
      </c>
      <c r="E209" s="3" t="s">
        <v>137</v>
      </c>
      <c r="F209" s="3" t="s">
        <v>138</v>
      </c>
      <c r="G209" s="3" t="s">
        <v>139</v>
      </c>
      <c r="H209" s="196" t="s">
        <v>0</v>
      </c>
      <c r="I209" s="196" t="s">
        <v>1</v>
      </c>
      <c r="J209" s="196" t="s">
        <v>2</v>
      </c>
      <c r="K209" s="197" t="s">
        <v>3</v>
      </c>
    </row>
    <row r="210" spans="1:11" s="1" customFormat="1" x14ac:dyDescent="0.3">
      <c r="A210" s="198">
        <v>43046</v>
      </c>
      <c r="B210" s="3" t="s">
        <v>4</v>
      </c>
      <c r="C210" s="3" t="s">
        <v>5</v>
      </c>
      <c r="D210" s="3" t="s">
        <v>6</v>
      </c>
      <c r="E210" s="3" t="s">
        <v>8</v>
      </c>
      <c r="F210" s="3" t="s">
        <v>9</v>
      </c>
      <c r="G210" s="3" t="s">
        <v>11</v>
      </c>
      <c r="H210" s="196"/>
      <c r="I210" s="196"/>
      <c r="J210" s="196"/>
      <c r="K210" s="197"/>
    </row>
    <row r="211" spans="1:11" s="4" customFormat="1" ht="24" x14ac:dyDescent="0.25">
      <c r="A211" s="199"/>
      <c r="B211" s="102" t="s">
        <v>141</v>
      </c>
      <c r="C211" s="102" t="s">
        <v>142</v>
      </c>
      <c r="D211" s="102" t="s">
        <v>142</v>
      </c>
      <c r="E211" s="102" t="s">
        <v>141</v>
      </c>
      <c r="F211" s="102" t="s">
        <v>142</v>
      </c>
      <c r="G211" s="102" t="s">
        <v>142</v>
      </c>
      <c r="H211" s="196"/>
      <c r="I211" s="196"/>
      <c r="J211" s="196"/>
      <c r="K211" s="197"/>
    </row>
    <row r="212" spans="1:11" s="4" customFormat="1" ht="13.2" x14ac:dyDescent="0.25">
      <c r="A212" s="103" t="s">
        <v>128</v>
      </c>
      <c r="B212" s="5">
        <v>124</v>
      </c>
      <c r="C212" s="5">
        <v>95</v>
      </c>
      <c r="D212" s="5">
        <v>19</v>
      </c>
      <c r="E212" s="5">
        <v>10</v>
      </c>
      <c r="F212" s="5">
        <v>15</v>
      </c>
      <c r="G212" s="5">
        <v>3</v>
      </c>
      <c r="H212" s="5">
        <v>0</v>
      </c>
      <c r="I212" s="5">
        <v>38</v>
      </c>
      <c r="J212" s="5">
        <v>0</v>
      </c>
      <c r="K212" s="6">
        <f>SUM(B212:J212)</f>
        <v>304</v>
      </c>
    </row>
    <row r="213" spans="1:11" s="4" customFormat="1" ht="12.75" customHeight="1" x14ac:dyDescent="0.3">
      <c r="A213" s="103" t="s">
        <v>129</v>
      </c>
      <c r="B213" s="7">
        <v>173</v>
      </c>
      <c r="C213" s="7">
        <v>133</v>
      </c>
      <c r="D213" s="7">
        <v>41</v>
      </c>
      <c r="E213" s="7">
        <v>18</v>
      </c>
      <c r="F213" s="7">
        <v>17</v>
      </c>
      <c r="G213" s="7">
        <v>3</v>
      </c>
      <c r="H213" s="7">
        <v>0</v>
      </c>
      <c r="I213" s="7">
        <v>33</v>
      </c>
      <c r="J213" s="7">
        <v>0</v>
      </c>
      <c r="K213" s="6">
        <f>SUM(B213:J213)</f>
        <v>418</v>
      </c>
    </row>
    <row r="214" spans="1:11" s="1" customFormat="1" ht="15.75" customHeight="1" x14ac:dyDescent="0.3">
      <c r="A214" s="9" t="s">
        <v>3</v>
      </c>
      <c r="B214" s="10">
        <f>SUM(B212:B213)</f>
        <v>297</v>
      </c>
      <c r="C214" s="10">
        <f t="shared" ref="C214:J214" si="25">SUM(C212:C213)</f>
        <v>228</v>
      </c>
      <c r="D214" s="10">
        <f t="shared" si="25"/>
        <v>60</v>
      </c>
      <c r="E214" s="10">
        <f t="shared" si="25"/>
        <v>28</v>
      </c>
      <c r="F214" s="10">
        <f t="shared" si="25"/>
        <v>32</v>
      </c>
      <c r="G214" s="10">
        <f t="shared" si="25"/>
        <v>6</v>
      </c>
      <c r="H214" s="10">
        <f t="shared" si="25"/>
        <v>0</v>
      </c>
      <c r="I214" s="10">
        <f t="shared" si="25"/>
        <v>71</v>
      </c>
      <c r="J214" s="10">
        <f t="shared" si="25"/>
        <v>0</v>
      </c>
      <c r="K214" s="10">
        <f>SUM(K212:K213)</f>
        <v>722</v>
      </c>
    </row>
    <row r="215" spans="1:11" ht="11.25" customHeight="1" x14ac:dyDescent="0.3"/>
    <row r="216" spans="1:11" x14ac:dyDescent="0.3">
      <c r="A216" s="6" t="s">
        <v>130</v>
      </c>
      <c r="B216" s="101">
        <f>B56+B72+B90+B98+B111+B121+B135+B142+B154+B164+B176+B189+B206+B214</f>
        <v>11127</v>
      </c>
      <c r="C216" s="101">
        <f t="shared" ref="C216:J216" si="26">C56+C72+C90+C98+C111+C121+C135+C142+C154+C164+C176+C189+C206+C214</f>
        <v>11927</v>
      </c>
      <c r="D216" s="101">
        <f t="shared" si="26"/>
        <v>2895</v>
      </c>
      <c r="E216" s="101">
        <f t="shared" si="26"/>
        <v>1274</v>
      </c>
      <c r="F216" s="101">
        <f t="shared" si="26"/>
        <v>1647</v>
      </c>
      <c r="G216" s="101">
        <f t="shared" si="26"/>
        <v>152</v>
      </c>
      <c r="H216" s="101">
        <f>H56+H72+H90+H98+H111+H121+H135+H142+H154+H164+H176+H189+H206+H214</f>
        <v>10</v>
      </c>
      <c r="I216" s="101">
        <f t="shared" si="26"/>
        <v>4099</v>
      </c>
      <c r="J216" s="101">
        <f t="shared" si="26"/>
        <v>1</v>
      </c>
      <c r="K216" s="101">
        <f>SUM(B216:J216)</f>
        <v>33132</v>
      </c>
    </row>
    <row r="217" spans="1:11" x14ac:dyDescent="0.3">
      <c r="A217" s="6" t="s">
        <v>131</v>
      </c>
      <c r="B217" s="101">
        <f>B36</f>
        <v>3591</v>
      </c>
      <c r="C217" s="101">
        <f t="shared" ref="C217:J217" si="27">C36</f>
        <v>2139</v>
      </c>
      <c r="D217" s="101">
        <f t="shared" si="27"/>
        <v>522</v>
      </c>
      <c r="E217" s="101">
        <f t="shared" si="27"/>
        <v>484</v>
      </c>
      <c r="F217" s="101">
        <f t="shared" si="27"/>
        <v>347</v>
      </c>
      <c r="G217" s="101">
        <f t="shared" si="27"/>
        <v>39</v>
      </c>
      <c r="H217" s="101">
        <f>H36</f>
        <v>5</v>
      </c>
      <c r="I217" s="101">
        <f t="shared" si="27"/>
        <v>1022</v>
      </c>
      <c r="J217" s="101">
        <f t="shared" si="27"/>
        <v>0</v>
      </c>
      <c r="K217" s="101">
        <f>SUM(B217:J217)</f>
        <v>8149</v>
      </c>
    </row>
    <row r="218" spans="1:11" x14ac:dyDescent="0.3">
      <c r="A218" s="6" t="s">
        <v>132</v>
      </c>
      <c r="B218" s="101">
        <f>B48</f>
        <v>969</v>
      </c>
      <c r="C218" s="101">
        <f t="shared" ref="C218:J218" si="28">C48</f>
        <v>514</v>
      </c>
      <c r="D218" s="101">
        <f t="shared" si="28"/>
        <v>107</v>
      </c>
      <c r="E218" s="101">
        <f t="shared" si="28"/>
        <v>84</v>
      </c>
      <c r="F218" s="101">
        <f t="shared" si="28"/>
        <v>98</v>
      </c>
      <c r="G218" s="101">
        <f t="shared" si="28"/>
        <v>12</v>
      </c>
      <c r="H218" s="101">
        <f>H48</f>
        <v>1</v>
      </c>
      <c r="I218" s="101">
        <f t="shared" si="28"/>
        <v>290</v>
      </c>
      <c r="J218" s="101">
        <f t="shared" si="28"/>
        <v>1</v>
      </c>
      <c r="K218" s="101">
        <f>SUM(B218:J218)</f>
        <v>2076</v>
      </c>
    </row>
    <row r="219" spans="1:11" ht="10.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s="15" customFormat="1" ht="15.6" x14ac:dyDescent="0.3">
      <c r="A220" s="55" t="s">
        <v>133</v>
      </c>
      <c r="B220" s="10">
        <f>SUM(B216:B218)</f>
        <v>15687</v>
      </c>
      <c r="C220" s="10">
        <f t="shared" ref="C220:K220" si="29">SUM(C216:C218)</f>
        <v>14580</v>
      </c>
      <c r="D220" s="10">
        <f t="shared" si="29"/>
        <v>3524</v>
      </c>
      <c r="E220" s="10">
        <f t="shared" si="29"/>
        <v>1842</v>
      </c>
      <c r="F220" s="10">
        <f t="shared" si="29"/>
        <v>2092</v>
      </c>
      <c r="G220" s="10">
        <f t="shared" si="29"/>
        <v>203</v>
      </c>
      <c r="H220" s="10">
        <f t="shared" si="29"/>
        <v>16</v>
      </c>
      <c r="I220" s="10">
        <f t="shared" si="29"/>
        <v>5411</v>
      </c>
      <c r="J220" s="10">
        <f t="shared" si="29"/>
        <v>2</v>
      </c>
      <c r="K220" s="10">
        <f t="shared" si="29"/>
        <v>43357</v>
      </c>
    </row>
    <row r="222" spans="1:11" ht="15.75" customHeight="1" x14ac:dyDescent="0.3">
      <c r="A222" s="191" t="s">
        <v>141</v>
      </c>
      <c r="B222" s="192"/>
      <c r="C222" s="85">
        <f>B220+E220</f>
        <v>17529</v>
      </c>
    </row>
    <row r="223" spans="1:11" x14ac:dyDescent="0.3">
      <c r="A223" s="106" t="s">
        <v>142</v>
      </c>
      <c r="C223" s="85">
        <f>C220+D220+F220+G220</f>
        <v>20399</v>
      </c>
    </row>
  </sheetData>
  <mergeCells count="113">
    <mergeCell ref="A208:A209"/>
    <mergeCell ref="B208:K208"/>
    <mergeCell ref="H209:H211"/>
    <mergeCell ref="I209:I211"/>
    <mergeCell ref="J209:J211"/>
    <mergeCell ref="K209:K211"/>
    <mergeCell ref="A210:A211"/>
    <mergeCell ref="A191:A192"/>
    <mergeCell ref="B191:K191"/>
    <mergeCell ref="H192:H194"/>
    <mergeCell ref="I192:I194"/>
    <mergeCell ref="J192:J194"/>
    <mergeCell ref="K192:K194"/>
    <mergeCell ref="A193:A194"/>
    <mergeCell ref="A178:A179"/>
    <mergeCell ref="B178:K178"/>
    <mergeCell ref="H179:H181"/>
    <mergeCell ref="I179:I181"/>
    <mergeCell ref="J179:J181"/>
    <mergeCell ref="K179:K181"/>
    <mergeCell ref="A180:A181"/>
    <mergeCell ref="A166:A167"/>
    <mergeCell ref="B166:K166"/>
    <mergeCell ref="H167:H169"/>
    <mergeCell ref="I167:I169"/>
    <mergeCell ref="J167:J169"/>
    <mergeCell ref="K167:K169"/>
    <mergeCell ref="A168:A169"/>
    <mergeCell ref="A156:A157"/>
    <mergeCell ref="B156:K156"/>
    <mergeCell ref="H157:H159"/>
    <mergeCell ref="I157:I159"/>
    <mergeCell ref="J157:J159"/>
    <mergeCell ref="K157:K159"/>
    <mergeCell ref="A158:A159"/>
    <mergeCell ref="A144:A145"/>
    <mergeCell ref="B144:K144"/>
    <mergeCell ref="H145:H147"/>
    <mergeCell ref="I145:I147"/>
    <mergeCell ref="J145:J147"/>
    <mergeCell ref="K145:K147"/>
    <mergeCell ref="A146:A147"/>
    <mergeCell ref="A137:A138"/>
    <mergeCell ref="B137:K137"/>
    <mergeCell ref="H138:H140"/>
    <mergeCell ref="I138:I140"/>
    <mergeCell ref="J138:J140"/>
    <mergeCell ref="K138:K140"/>
    <mergeCell ref="A139:A140"/>
    <mergeCell ref="A123:A124"/>
    <mergeCell ref="B123:K123"/>
    <mergeCell ref="H124:H126"/>
    <mergeCell ref="I124:I126"/>
    <mergeCell ref="J124:J126"/>
    <mergeCell ref="K124:K126"/>
    <mergeCell ref="A125:A126"/>
    <mergeCell ref="A113:A114"/>
    <mergeCell ref="B113:K113"/>
    <mergeCell ref="H114:H116"/>
    <mergeCell ref="I114:I116"/>
    <mergeCell ref="J114:J116"/>
    <mergeCell ref="K114:K116"/>
    <mergeCell ref="A115:A116"/>
    <mergeCell ref="A100:A101"/>
    <mergeCell ref="B100:K100"/>
    <mergeCell ref="H101:H103"/>
    <mergeCell ref="I101:I103"/>
    <mergeCell ref="J101:J103"/>
    <mergeCell ref="K101:K103"/>
    <mergeCell ref="A102:A103"/>
    <mergeCell ref="H51:H53"/>
    <mergeCell ref="I51:I53"/>
    <mergeCell ref="J51:J53"/>
    <mergeCell ref="K51:K53"/>
    <mergeCell ref="A52:A53"/>
    <mergeCell ref="A92:A93"/>
    <mergeCell ref="B92:K92"/>
    <mergeCell ref="H93:H95"/>
    <mergeCell ref="I93:I95"/>
    <mergeCell ref="J93:J95"/>
    <mergeCell ref="K93:K95"/>
    <mergeCell ref="A94:A95"/>
    <mergeCell ref="A74:A75"/>
    <mergeCell ref="B74:K74"/>
    <mergeCell ref="H75:H77"/>
    <mergeCell ref="I75:I77"/>
    <mergeCell ref="J75:J77"/>
    <mergeCell ref="K75:K77"/>
    <mergeCell ref="A76:A77"/>
    <mergeCell ref="A222:B222"/>
    <mergeCell ref="A38:A39"/>
    <mergeCell ref="B38:K38"/>
    <mergeCell ref="H39:H41"/>
    <mergeCell ref="I39:I41"/>
    <mergeCell ref="J39:J41"/>
    <mergeCell ref="K39:K41"/>
    <mergeCell ref="A40:A41"/>
    <mergeCell ref="A2:A3"/>
    <mergeCell ref="B2:K2"/>
    <mergeCell ref="H3:H5"/>
    <mergeCell ref="I3:I5"/>
    <mergeCell ref="J3:J5"/>
    <mergeCell ref="K3:K5"/>
    <mergeCell ref="A4:A5"/>
    <mergeCell ref="A58:A59"/>
    <mergeCell ref="B58:K58"/>
    <mergeCell ref="H59:H61"/>
    <mergeCell ref="I59:I61"/>
    <mergeCell ref="J59:J61"/>
    <mergeCell ref="K59:K61"/>
    <mergeCell ref="A60:A61"/>
    <mergeCell ref="A50:A51"/>
    <mergeCell ref="B50:K50"/>
  </mergeCells>
  <pageMargins left="0.2" right="0.2" top="0.5" bottom="0.25" header="0.3" footer="0.3"/>
  <pageSetup orientation="portrait" r:id="rId1"/>
  <rowBreaks count="3" manualBreakCount="3">
    <brk id="49" max="16383" man="1"/>
    <brk id="143" max="16383" man="1"/>
    <brk id="1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E226" sqref="E226"/>
    </sheetView>
  </sheetViews>
  <sheetFormatPr defaultRowHeight="14.4" x14ac:dyDescent="0.3"/>
  <cols>
    <col min="1" max="1" width="17.88671875" customWidth="1"/>
    <col min="2" max="8" width="6.33203125" customWidth="1"/>
    <col min="9" max="11" width="5.6640625" customWidth="1"/>
    <col min="12" max="12" width="10.44140625" customWidth="1"/>
    <col min="13" max="14" width="15.109375" customWidth="1"/>
    <col min="255" max="255" width="24.33203125" customWidth="1"/>
    <col min="256" max="265" width="12.5546875" customWidth="1"/>
    <col min="266" max="266" width="10.109375" customWidth="1"/>
    <col min="267" max="267" width="11.88671875" customWidth="1"/>
    <col min="268" max="270" width="15.109375" customWidth="1"/>
    <col min="511" max="511" width="24.33203125" customWidth="1"/>
    <col min="512" max="521" width="12.5546875" customWidth="1"/>
    <col min="522" max="522" width="10.109375" customWidth="1"/>
    <col min="523" max="523" width="11.88671875" customWidth="1"/>
    <col min="524" max="526" width="15.109375" customWidth="1"/>
    <col min="767" max="767" width="24.33203125" customWidth="1"/>
    <col min="768" max="777" width="12.5546875" customWidth="1"/>
    <col min="778" max="778" width="10.109375" customWidth="1"/>
    <col min="779" max="779" width="11.88671875" customWidth="1"/>
    <col min="780" max="782" width="15.109375" customWidth="1"/>
    <col min="1023" max="1023" width="24.33203125" customWidth="1"/>
    <col min="1024" max="1033" width="12.5546875" customWidth="1"/>
    <col min="1034" max="1034" width="10.109375" customWidth="1"/>
    <col min="1035" max="1035" width="11.88671875" customWidth="1"/>
    <col min="1036" max="1038" width="15.109375" customWidth="1"/>
    <col min="1279" max="1279" width="24.33203125" customWidth="1"/>
    <col min="1280" max="1289" width="12.5546875" customWidth="1"/>
    <col min="1290" max="1290" width="10.109375" customWidth="1"/>
    <col min="1291" max="1291" width="11.88671875" customWidth="1"/>
    <col min="1292" max="1294" width="15.109375" customWidth="1"/>
    <col min="1535" max="1535" width="24.33203125" customWidth="1"/>
    <col min="1536" max="1545" width="12.5546875" customWidth="1"/>
    <col min="1546" max="1546" width="10.109375" customWidth="1"/>
    <col min="1547" max="1547" width="11.88671875" customWidth="1"/>
    <col min="1548" max="1550" width="15.109375" customWidth="1"/>
    <col min="1791" max="1791" width="24.33203125" customWidth="1"/>
    <col min="1792" max="1801" width="12.5546875" customWidth="1"/>
    <col min="1802" max="1802" width="10.109375" customWidth="1"/>
    <col min="1803" max="1803" width="11.88671875" customWidth="1"/>
    <col min="1804" max="1806" width="15.109375" customWidth="1"/>
    <col min="2047" max="2047" width="24.33203125" customWidth="1"/>
    <col min="2048" max="2057" width="12.5546875" customWidth="1"/>
    <col min="2058" max="2058" width="10.109375" customWidth="1"/>
    <col min="2059" max="2059" width="11.88671875" customWidth="1"/>
    <col min="2060" max="2062" width="15.109375" customWidth="1"/>
    <col min="2303" max="2303" width="24.33203125" customWidth="1"/>
    <col min="2304" max="2313" width="12.5546875" customWidth="1"/>
    <col min="2314" max="2314" width="10.109375" customWidth="1"/>
    <col min="2315" max="2315" width="11.88671875" customWidth="1"/>
    <col min="2316" max="2318" width="15.109375" customWidth="1"/>
    <col min="2559" max="2559" width="24.33203125" customWidth="1"/>
    <col min="2560" max="2569" width="12.5546875" customWidth="1"/>
    <col min="2570" max="2570" width="10.109375" customWidth="1"/>
    <col min="2571" max="2571" width="11.88671875" customWidth="1"/>
    <col min="2572" max="2574" width="15.109375" customWidth="1"/>
    <col min="2815" max="2815" width="24.33203125" customWidth="1"/>
    <col min="2816" max="2825" width="12.5546875" customWidth="1"/>
    <col min="2826" max="2826" width="10.109375" customWidth="1"/>
    <col min="2827" max="2827" width="11.88671875" customWidth="1"/>
    <col min="2828" max="2830" width="15.109375" customWidth="1"/>
    <col min="3071" max="3071" width="24.33203125" customWidth="1"/>
    <col min="3072" max="3081" width="12.5546875" customWidth="1"/>
    <col min="3082" max="3082" width="10.109375" customWidth="1"/>
    <col min="3083" max="3083" width="11.88671875" customWidth="1"/>
    <col min="3084" max="3086" width="15.109375" customWidth="1"/>
    <col min="3327" max="3327" width="24.33203125" customWidth="1"/>
    <col min="3328" max="3337" width="12.5546875" customWidth="1"/>
    <col min="3338" max="3338" width="10.109375" customWidth="1"/>
    <col min="3339" max="3339" width="11.88671875" customWidth="1"/>
    <col min="3340" max="3342" width="15.109375" customWidth="1"/>
    <col min="3583" max="3583" width="24.33203125" customWidth="1"/>
    <col min="3584" max="3593" width="12.5546875" customWidth="1"/>
    <col min="3594" max="3594" width="10.109375" customWidth="1"/>
    <col min="3595" max="3595" width="11.88671875" customWidth="1"/>
    <col min="3596" max="3598" width="15.109375" customWidth="1"/>
    <col min="3839" max="3839" width="24.33203125" customWidth="1"/>
    <col min="3840" max="3849" width="12.5546875" customWidth="1"/>
    <col min="3850" max="3850" width="10.109375" customWidth="1"/>
    <col min="3851" max="3851" width="11.88671875" customWidth="1"/>
    <col min="3852" max="3854" width="15.109375" customWidth="1"/>
    <col min="4095" max="4095" width="24.33203125" customWidth="1"/>
    <col min="4096" max="4105" width="12.5546875" customWidth="1"/>
    <col min="4106" max="4106" width="10.109375" customWidth="1"/>
    <col min="4107" max="4107" width="11.88671875" customWidth="1"/>
    <col min="4108" max="4110" width="15.109375" customWidth="1"/>
    <col min="4351" max="4351" width="24.33203125" customWidth="1"/>
    <col min="4352" max="4361" width="12.5546875" customWidth="1"/>
    <col min="4362" max="4362" width="10.109375" customWidth="1"/>
    <col min="4363" max="4363" width="11.88671875" customWidth="1"/>
    <col min="4364" max="4366" width="15.109375" customWidth="1"/>
    <col min="4607" max="4607" width="24.33203125" customWidth="1"/>
    <col min="4608" max="4617" width="12.5546875" customWidth="1"/>
    <col min="4618" max="4618" width="10.109375" customWidth="1"/>
    <col min="4619" max="4619" width="11.88671875" customWidth="1"/>
    <col min="4620" max="4622" width="15.109375" customWidth="1"/>
    <col min="4863" max="4863" width="24.33203125" customWidth="1"/>
    <col min="4864" max="4873" width="12.5546875" customWidth="1"/>
    <col min="4874" max="4874" width="10.109375" customWidth="1"/>
    <col min="4875" max="4875" width="11.88671875" customWidth="1"/>
    <col min="4876" max="4878" width="15.109375" customWidth="1"/>
    <col min="5119" max="5119" width="24.33203125" customWidth="1"/>
    <col min="5120" max="5129" width="12.5546875" customWidth="1"/>
    <col min="5130" max="5130" width="10.109375" customWidth="1"/>
    <col min="5131" max="5131" width="11.88671875" customWidth="1"/>
    <col min="5132" max="5134" width="15.109375" customWidth="1"/>
    <col min="5375" max="5375" width="24.33203125" customWidth="1"/>
    <col min="5376" max="5385" width="12.5546875" customWidth="1"/>
    <col min="5386" max="5386" width="10.109375" customWidth="1"/>
    <col min="5387" max="5387" width="11.88671875" customWidth="1"/>
    <col min="5388" max="5390" width="15.109375" customWidth="1"/>
    <col min="5631" max="5631" width="24.33203125" customWidth="1"/>
    <col min="5632" max="5641" width="12.5546875" customWidth="1"/>
    <col min="5642" max="5642" width="10.109375" customWidth="1"/>
    <col min="5643" max="5643" width="11.88671875" customWidth="1"/>
    <col min="5644" max="5646" width="15.109375" customWidth="1"/>
    <col min="5887" max="5887" width="24.33203125" customWidth="1"/>
    <col min="5888" max="5897" width="12.5546875" customWidth="1"/>
    <col min="5898" max="5898" width="10.109375" customWidth="1"/>
    <col min="5899" max="5899" width="11.88671875" customWidth="1"/>
    <col min="5900" max="5902" width="15.109375" customWidth="1"/>
    <col min="6143" max="6143" width="24.33203125" customWidth="1"/>
    <col min="6144" max="6153" width="12.5546875" customWidth="1"/>
    <col min="6154" max="6154" width="10.109375" customWidth="1"/>
    <col min="6155" max="6155" width="11.88671875" customWidth="1"/>
    <col min="6156" max="6158" width="15.109375" customWidth="1"/>
    <col min="6399" max="6399" width="24.33203125" customWidth="1"/>
    <col min="6400" max="6409" width="12.5546875" customWidth="1"/>
    <col min="6410" max="6410" width="10.109375" customWidth="1"/>
    <col min="6411" max="6411" width="11.88671875" customWidth="1"/>
    <col min="6412" max="6414" width="15.109375" customWidth="1"/>
    <col min="6655" max="6655" width="24.33203125" customWidth="1"/>
    <col min="6656" max="6665" width="12.5546875" customWidth="1"/>
    <col min="6666" max="6666" width="10.109375" customWidth="1"/>
    <col min="6667" max="6667" width="11.88671875" customWidth="1"/>
    <col min="6668" max="6670" width="15.109375" customWidth="1"/>
    <col min="6911" max="6911" width="24.33203125" customWidth="1"/>
    <col min="6912" max="6921" width="12.5546875" customWidth="1"/>
    <col min="6922" max="6922" width="10.109375" customWidth="1"/>
    <col min="6923" max="6923" width="11.88671875" customWidth="1"/>
    <col min="6924" max="6926" width="15.109375" customWidth="1"/>
    <col min="7167" max="7167" width="24.33203125" customWidth="1"/>
    <col min="7168" max="7177" width="12.5546875" customWidth="1"/>
    <col min="7178" max="7178" width="10.109375" customWidth="1"/>
    <col min="7179" max="7179" width="11.88671875" customWidth="1"/>
    <col min="7180" max="7182" width="15.109375" customWidth="1"/>
    <col min="7423" max="7423" width="24.33203125" customWidth="1"/>
    <col min="7424" max="7433" width="12.5546875" customWidth="1"/>
    <col min="7434" max="7434" width="10.109375" customWidth="1"/>
    <col min="7435" max="7435" width="11.88671875" customWidth="1"/>
    <col min="7436" max="7438" width="15.109375" customWidth="1"/>
    <col min="7679" max="7679" width="24.33203125" customWidth="1"/>
    <col min="7680" max="7689" width="12.5546875" customWidth="1"/>
    <col min="7690" max="7690" width="10.109375" customWidth="1"/>
    <col min="7691" max="7691" width="11.88671875" customWidth="1"/>
    <col min="7692" max="7694" width="15.109375" customWidth="1"/>
    <col min="7935" max="7935" width="24.33203125" customWidth="1"/>
    <col min="7936" max="7945" width="12.5546875" customWidth="1"/>
    <col min="7946" max="7946" width="10.109375" customWidth="1"/>
    <col min="7947" max="7947" width="11.88671875" customWidth="1"/>
    <col min="7948" max="7950" width="15.109375" customWidth="1"/>
    <col min="8191" max="8191" width="24.33203125" customWidth="1"/>
    <col min="8192" max="8201" width="12.5546875" customWidth="1"/>
    <col min="8202" max="8202" width="10.109375" customWidth="1"/>
    <col min="8203" max="8203" width="11.88671875" customWidth="1"/>
    <col min="8204" max="8206" width="15.109375" customWidth="1"/>
    <col min="8447" max="8447" width="24.33203125" customWidth="1"/>
    <col min="8448" max="8457" width="12.5546875" customWidth="1"/>
    <col min="8458" max="8458" width="10.109375" customWidth="1"/>
    <col min="8459" max="8459" width="11.88671875" customWidth="1"/>
    <col min="8460" max="8462" width="15.109375" customWidth="1"/>
    <col min="8703" max="8703" width="24.33203125" customWidth="1"/>
    <col min="8704" max="8713" width="12.5546875" customWidth="1"/>
    <col min="8714" max="8714" width="10.109375" customWidth="1"/>
    <col min="8715" max="8715" width="11.88671875" customWidth="1"/>
    <col min="8716" max="8718" width="15.109375" customWidth="1"/>
    <col min="8959" max="8959" width="24.33203125" customWidth="1"/>
    <col min="8960" max="8969" width="12.5546875" customWidth="1"/>
    <col min="8970" max="8970" width="10.109375" customWidth="1"/>
    <col min="8971" max="8971" width="11.88671875" customWidth="1"/>
    <col min="8972" max="8974" width="15.109375" customWidth="1"/>
    <col min="9215" max="9215" width="24.33203125" customWidth="1"/>
    <col min="9216" max="9225" width="12.5546875" customWidth="1"/>
    <col min="9226" max="9226" width="10.109375" customWidth="1"/>
    <col min="9227" max="9227" width="11.88671875" customWidth="1"/>
    <col min="9228" max="9230" width="15.109375" customWidth="1"/>
    <col min="9471" max="9471" width="24.33203125" customWidth="1"/>
    <col min="9472" max="9481" width="12.5546875" customWidth="1"/>
    <col min="9482" max="9482" width="10.109375" customWidth="1"/>
    <col min="9483" max="9483" width="11.88671875" customWidth="1"/>
    <col min="9484" max="9486" width="15.109375" customWidth="1"/>
    <col min="9727" max="9727" width="24.33203125" customWidth="1"/>
    <col min="9728" max="9737" width="12.5546875" customWidth="1"/>
    <col min="9738" max="9738" width="10.109375" customWidth="1"/>
    <col min="9739" max="9739" width="11.88671875" customWidth="1"/>
    <col min="9740" max="9742" width="15.109375" customWidth="1"/>
    <col min="9983" max="9983" width="24.33203125" customWidth="1"/>
    <col min="9984" max="9993" width="12.5546875" customWidth="1"/>
    <col min="9994" max="9994" width="10.109375" customWidth="1"/>
    <col min="9995" max="9995" width="11.88671875" customWidth="1"/>
    <col min="9996" max="9998" width="15.109375" customWidth="1"/>
    <col min="10239" max="10239" width="24.33203125" customWidth="1"/>
    <col min="10240" max="10249" width="12.5546875" customWidth="1"/>
    <col min="10250" max="10250" width="10.109375" customWidth="1"/>
    <col min="10251" max="10251" width="11.88671875" customWidth="1"/>
    <col min="10252" max="10254" width="15.109375" customWidth="1"/>
    <col min="10495" max="10495" width="24.33203125" customWidth="1"/>
    <col min="10496" max="10505" width="12.5546875" customWidth="1"/>
    <col min="10506" max="10506" width="10.109375" customWidth="1"/>
    <col min="10507" max="10507" width="11.88671875" customWidth="1"/>
    <col min="10508" max="10510" width="15.109375" customWidth="1"/>
    <col min="10751" max="10751" width="24.33203125" customWidth="1"/>
    <col min="10752" max="10761" width="12.5546875" customWidth="1"/>
    <col min="10762" max="10762" width="10.109375" customWidth="1"/>
    <col min="10763" max="10763" width="11.88671875" customWidth="1"/>
    <col min="10764" max="10766" width="15.109375" customWidth="1"/>
    <col min="11007" max="11007" width="24.33203125" customWidth="1"/>
    <col min="11008" max="11017" width="12.5546875" customWidth="1"/>
    <col min="11018" max="11018" width="10.109375" customWidth="1"/>
    <col min="11019" max="11019" width="11.88671875" customWidth="1"/>
    <col min="11020" max="11022" width="15.109375" customWidth="1"/>
    <col min="11263" max="11263" width="24.33203125" customWidth="1"/>
    <col min="11264" max="11273" width="12.5546875" customWidth="1"/>
    <col min="11274" max="11274" width="10.109375" customWidth="1"/>
    <col min="11275" max="11275" width="11.88671875" customWidth="1"/>
    <col min="11276" max="11278" width="15.109375" customWidth="1"/>
    <col min="11519" max="11519" width="24.33203125" customWidth="1"/>
    <col min="11520" max="11529" width="12.5546875" customWidth="1"/>
    <col min="11530" max="11530" width="10.109375" customWidth="1"/>
    <col min="11531" max="11531" width="11.88671875" customWidth="1"/>
    <col min="11532" max="11534" width="15.109375" customWidth="1"/>
    <col min="11775" max="11775" width="24.33203125" customWidth="1"/>
    <col min="11776" max="11785" width="12.5546875" customWidth="1"/>
    <col min="11786" max="11786" width="10.109375" customWidth="1"/>
    <col min="11787" max="11787" width="11.88671875" customWidth="1"/>
    <col min="11788" max="11790" width="15.109375" customWidth="1"/>
    <col min="12031" max="12031" width="24.33203125" customWidth="1"/>
    <col min="12032" max="12041" width="12.5546875" customWidth="1"/>
    <col min="12042" max="12042" width="10.109375" customWidth="1"/>
    <col min="12043" max="12043" width="11.88671875" customWidth="1"/>
    <col min="12044" max="12046" width="15.109375" customWidth="1"/>
    <col min="12287" max="12287" width="24.33203125" customWidth="1"/>
    <col min="12288" max="12297" width="12.5546875" customWidth="1"/>
    <col min="12298" max="12298" width="10.109375" customWidth="1"/>
    <col min="12299" max="12299" width="11.88671875" customWidth="1"/>
    <col min="12300" max="12302" width="15.109375" customWidth="1"/>
    <col min="12543" max="12543" width="24.33203125" customWidth="1"/>
    <col min="12544" max="12553" width="12.5546875" customWidth="1"/>
    <col min="12554" max="12554" width="10.109375" customWidth="1"/>
    <col min="12555" max="12555" width="11.88671875" customWidth="1"/>
    <col min="12556" max="12558" width="15.109375" customWidth="1"/>
    <col min="12799" max="12799" width="24.33203125" customWidth="1"/>
    <col min="12800" max="12809" width="12.5546875" customWidth="1"/>
    <col min="12810" max="12810" width="10.109375" customWidth="1"/>
    <col min="12811" max="12811" width="11.88671875" customWidth="1"/>
    <col min="12812" max="12814" width="15.109375" customWidth="1"/>
    <col min="13055" max="13055" width="24.33203125" customWidth="1"/>
    <col min="13056" max="13065" width="12.5546875" customWidth="1"/>
    <col min="13066" max="13066" width="10.109375" customWidth="1"/>
    <col min="13067" max="13067" width="11.88671875" customWidth="1"/>
    <col min="13068" max="13070" width="15.109375" customWidth="1"/>
    <col min="13311" max="13311" width="24.33203125" customWidth="1"/>
    <col min="13312" max="13321" width="12.5546875" customWidth="1"/>
    <col min="13322" max="13322" width="10.109375" customWidth="1"/>
    <col min="13323" max="13323" width="11.88671875" customWidth="1"/>
    <col min="13324" max="13326" width="15.109375" customWidth="1"/>
    <col min="13567" max="13567" width="24.33203125" customWidth="1"/>
    <col min="13568" max="13577" width="12.5546875" customWidth="1"/>
    <col min="13578" max="13578" width="10.109375" customWidth="1"/>
    <col min="13579" max="13579" width="11.88671875" customWidth="1"/>
    <col min="13580" max="13582" width="15.109375" customWidth="1"/>
    <col min="13823" max="13823" width="24.33203125" customWidth="1"/>
    <col min="13824" max="13833" width="12.5546875" customWidth="1"/>
    <col min="13834" max="13834" width="10.109375" customWidth="1"/>
    <col min="13835" max="13835" width="11.88671875" customWidth="1"/>
    <col min="13836" max="13838" width="15.109375" customWidth="1"/>
    <col min="14079" max="14079" width="24.33203125" customWidth="1"/>
    <col min="14080" max="14089" width="12.5546875" customWidth="1"/>
    <col min="14090" max="14090" width="10.109375" customWidth="1"/>
    <col min="14091" max="14091" width="11.88671875" customWidth="1"/>
    <col min="14092" max="14094" width="15.109375" customWidth="1"/>
    <col min="14335" max="14335" width="24.33203125" customWidth="1"/>
    <col min="14336" max="14345" width="12.5546875" customWidth="1"/>
    <col min="14346" max="14346" width="10.109375" customWidth="1"/>
    <col min="14347" max="14347" width="11.88671875" customWidth="1"/>
    <col min="14348" max="14350" width="15.109375" customWidth="1"/>
    <col min="14591" max="14591" width="24.33203125" customWidth="1"/>
    <col min="14592" max="14601" width="12.5546875" customWidth="1"/>
    <col min="14602" max="14602" width="10.109375" customWidth="1"/>
    <col min="14603" max="14603" width="11.88671875" customWidth="1"/>
    <col min="14604" max="14606" width="15.109375" customWidth="1"/>
    <col min="14847" max="14847" width="24.33203125" customWidth="1"/>
    <col min="14848" max="14857" width="12.5546875" customWidth="1"/>
    <col min="14858" max="14858" width="10.109375" customWidth="1"/>
    <col min="14859" max="14859" width="11.88671875" customWidth="1"/>
    <col min="14860" max="14862" width="15.109375" customWidth="1"/>
    <col min="15103" max="15103" width="24.33203125" customWidth="1"/>
    <col min="15104" max="15113" width="12.5546875" customWidth="1"/>
    <col min="15114" max="15114" width="10.109375" customWidth="1"/>
    <col min="15115" max="15115" width="11.88671875" customWidth="1"/>
    <col min="15116" max="15118" width="15.109375" customWidth="1"/>
    <col min="15359" max="15359" width="24.33203125" customWidth="1"/>
    <col min="15360" max="15369" width="12.5546875" customWidth="1"/>
    <col min="15370" max="15370" width="10.109375" customWidth="1"/>
    <col min="15371" max="15371" width="11.88671875" customWidth="1"/>
    <col min="15372" max="15374" width="15.109375" customWidth="1"/>
    <col min="15615" max="15615" width="24.33203125" customWidth="1"/>
    <col min="15616" max="15625" width="12.5546875" customWidth="1"/>
    <col min="15626" max="15626" width="10.109375" customWidth="1"/>
    <col min="15627" max="15627" width="11.88671875" customWidth="1"/>
    <col min="15628" max="15630" width="15.109375" customWidth="1"/>
    <col min="15871" max="15871" width="24.33203125" customWidth="1"/>
    <col min="15872" max="15881" width="12.5546875" customWidth="1"/>
    <col min="15882" max="15882" width="10.109375" customWidth="1"/>
    <col min="15883" max="15883" width="11.88671875" customWidth="1"/>
    <col min="15884" max="15886" width="15.109375" customWidth="1"/>
    <col min="16127" max="16127" width="24.33203125" customWidth="1"/>
    <col min="16128" max="16137" width="12.5546875" customWidth="1"/>
    <col min="16138" max="16138" width="10.109375" customWidth="1"/>
    <col min="16139" max="16139" width="11.88671875" customWidth="1"/>
    <col min="16140" max="16142" width="15.109375" customWidth="1"/>
  </cols>
  <sheetData>
    <row r="1" spans="1:12" s="12" customFormat="1" ht="12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3">
      <c r="A2" s="193"/>
      <c r="B2" s="195" t="s">
        <v>273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s="1" customFormat="1" ht="12.75" customHeight="1" x14ac:dyDescent="0.3">
      <c r="A3" s="194"/>
      <c r="B3" s="3" t="s">
        <v>336</v>
      </c>
      <c r="C3" s="3" t="s">
        <v>337</v>
      </c>
      <c r="D3" s="3" t="s">
        <v>338</v>
      </c>
      <c r="E3" s="3" t="s">
        <v>339</v>
      </c>
      <c r="F3" s="3" t="s">
        <v>340</v>
      </c>
      <c r="G3" s="3" t="s">
        <v>341</v>
      </c>
      <c r="H3" s="3" t="s">
        <v>342</v>
      </c>
      <c r="I3" s="220" t="s">
        <v>0</v>
      </c>
      <c r="J3" s="220" t="s">
        <v>1</v>
      </c>
      <c r="K3" s="220" t="s">
        <v>2</v>
      </c>
      <c r="L3" s="197" t="s">
        <v>3</v>
      </c>
    </row>
    <row r="4" spans="1:12" s="1" customFormat="1" x14ac:dyDescent="0.3">
      <c r="A4" s="198">
        <v>43046</v>
      </c>
      <c r="B4" s="3" t="s">
        <v>4</v>
      </c>
      <c r="C4" s="3" t="s">
        <v>5</v>
      </c>
      <c r="D4" s="3" t="s">
        <v>6</v>
      </c>
      <c r="E4" s="3" t="s">
        <v>8</v>
      </c>
      <c r="F4" s="3" t="s">
        <v>9</v>
      </c>
      <c r="G4" s="3" t="s">
        <v>10</v>
      </c>
      <c r="H4" s="3" t="s">
        <v>11</v>
      </c>
      <c r="I4" s="220"/>
      <c r="J4" s="220"/>
      <c r="K4" s="220"/>
      <c r="L4" s="197"/>
    </row>
    <row r="5" spans="1:12" s="4" customFormat="1" ht="67.5" customHeight="1" x14ac:dyDescent="0.2">
      <c r="A5" s="199"/>
      <c r="B5" s="19" t="s">
        <v>343</v>
      </c>
      <c r="C5" s="19" t="s">
        <v>344</v>
      </c>
      <c r="D5" s="19" t="s">
        <v>344</v>
      </c>
      <c r="E5" s="19" t="s">
        <v>344</v>
      </c>
      <c r="F5" s="19" t="s">
        <v>344</v>
      </c>
      <c r="G5" s="19" t="s">
        <v>343</v>
      </c>
      <c r="H5" s="19" t="s">
        <v>344</v>
      </c>
      <c r="I5" s="220"/>
      <c r="J5" s="220"/>
      <c r="K5" s="220"/>
      <c r="L5" s="197"/>
    </row>
    <row r="6" spans="1:12" s="4" customFormat="1" ht="12.75" customHeight="1" x14ac:dyDescent="0.2">
      <c r="A6" s="17" t="s">
        <v>42</v>
      </c>
      <c r="B6" s="91">
        <v>115</v>
      </c>
      <c r="C6" s="91">
        <v>126</v>
      </c>
      <c r="D6" s="91">
        <v>26</v>
      </c>
      <c r="E6" s="91">
        <v>8</v>
      </c>
      <c r="F6" s="91">
        <v>18</v>
      </c>
      <c r="G6" s="91">
        <v>4</v>
      </c>
      <c r="H6" s="91">
        <v>0</v>
      </c>
      <c r="I6" s="91">
        <v>0</v>
      </c>
      <c r="J6" s="91">
        <v>15</v>
      </c>
      <c r="K6" s="91">
        <v>0</v>
      </c>
      <c r="L6" s="17">
        <f t="shared" ref="L6:L11" si="0">SUM(B6:K6)</f>
        <v>312</v>
      </c>
    </row>
    <row r="7" spans="1:12" s="1" customFormat="1" ht="12.75" customHeight="1" x14ac:dyDescent="0.25">
      <c r="A7" s="17" t="s">
        <v>43</v>
      </c>
      <c r="B7" s="91">
        <v>105</v>
      </c>
      <c r="C7" s="91">
        <v>123</v>
      </c>
      <c r="D7" s="91">
        <v>22</v>
      </c>
      <c r="E7" s="91">
        <v>17</v>
      </c>
      <c r="F7" s="91">
        <v>22</v>
      </c>
      <c r="G7" s="91">
        <v>9</v>
      </c>
      <c r="H7" s="91">
        <v>2</v>
      </c>
      <c r="I7" s="91">
        <v>0</v>
      </c>
      <c r="J7" s="91">
        <v>14</v>
      </c>
      <c r="K7" s="91">
        <v>0</v>
      </c>
      <c r="L7" s="17">
        <f t="shared" si="0"/>
        <v>314</v>
      </c>
    </row>
    <row r="8" spans="1:12" s="1" customFormat="1" ht="12.75" customHeight="1" x14ac:dyDescent="0.25">
      <c r="A8" s="17" t="s">
        <v>44</v>
      </c>
      <c r="B8" s="91">
        <v>100</v>
      </c>
      <c r="C8" s="91">
        <v>106</v>
      </c>
      <c r="D8" s="91">
        <v>15</v>
      </c>
      <c r="E8" s="91">
        <v>7</v>
      </c>
      <c r="F8" s="91">
        <v>19</v>
      </c>
      <c r="G8" s="91">
        <v>7</v>
      </c>
      <c r="H8" s="91">
        <v>3</v>
      </c>
      <c r="I8" s="91">
        <v>0</v>
      </c>
      <c r="J8" s="91">
        <v>6</v>
      </c>
      <c r="K8" s="91">
        <v>0</v>
      </c>
      <c r="L8" s="17">
        <f t="shared" si="0"/>
        <v>263</v>
      </c>
    </row>
    <row r="9" spans="1:12" s="1" customFormat="1" ht="12.75" customHeight="1" x14ac:dyDescent="0.25">
      <c r="A9" s="17" t="s">
        <v>45</v>
      </c>
      <c r="B9" s="91">
        <v>113</v>
      </c>
      <c r="C9" s="91">
        <v>108</v>
      </c>
      <c r="D9" s="91">
        <v>16</v>
      </c>
      <c r="E9" s="91">
        <v>7</v>
      </c>
      <c r="F9" s="91">
        <v>21</v>
      </c>
      <c r="G9" s="91">
        <v>9</v>
      </c>
      <c r="H9" s="91">
        <v>2</v>
      </c>
      <c r="I9" s="91">
        <v>0</v>
      </c>
      <c r="J9" s="91">
        <v>4</v>
      </c>
      <c r="K9" s="91">
        <v>1</v>
      </c>
      <c r="L9" s="17">
        <f t="shared" si="0"/>
        <v>281</v>
      </c>
    </row>
    <row r="10" spans="1:12" s="1" customFormat="1" ht="12.75" customHeight="1" x14ac:dyDescent="0.25">
      <c r="A10" s="17" t="s">
        <v>46</v>
      </c>
      <c r="B10" s="91">
        <v>174</v>
      </c>
      <c r="C10" s="91">
        <v>169</v>
      </c>
      <c r="D10" s="91">
        <v>24</v>
      </c>
      <c r="E10" s="91">
        <v>11</v>
      </c>
      <c r="F10" s="91">
        <v>28</v>
      </c>
      <c r="G10" s="91">
        <v>8</v>
      </c>
      <c r="H10" s="91">
        <v>0</v>
      </c>
      <c r="I10" s="91">
        <v>0</v>
      </c>
      <c r="J10" s="91">
        <v>21</v>
      </c>
      <c r="K10" s="91">
        <v>2</v>
      </c>
      <c r="L10" s="17">
        <f t="shared" si="0"/>
        <v>437</v>
      </c>
    </row>
    <row r="11" spans="1:12" s="1" customFormat="1" ht="12.75" customHeight="1" x14ac:dyDescent="0.25">
      <c r="A11" s="17" t="s">
        <v>47</v>
      </c>
      <c r="B11" s="91">
        <v>217</v>
      </c>
      <c r="C11" s="91">
        <v>157</v>
      </c>
      <c r="D11" s="91">
        <v>29</v>
      </c>
      <c r="E11" s="91">
        <v>9</v>
      </c>
      <c r="F11" s="91">
        <v>24</v>
      </c>
      <c r="G11" s="91">
        <v>11</v>
      </c>
      <c r="H11" s="91">
        <v>0</v>
      </c>
      <c r="I11" s="91">
        <v>0</v>
      </c>
      <c r="J11" s="91">
        <v>22</v>
      </c>
      <c r="K11" s="91">
        <v>0</v>
      </c>
      <c r="L11" s="17">
        <f t="shared" si="0"/>
        <v>469</v>
      </c>
    </row>
    <row r="12" spans="1:12" s="1" customFormat="1" ht="15.75" customHeight="1" x14ac:dyDescent="0.25">
      <c r="A12" s="9" t="s">
        <v>3</v>
      </c>
      <c r="B12" s="10">
        <f>SUM(B6:B11)</f>
        <v>824</v>
      </c>
      <c r="C12" s="10">
        <f t="shared" ref="C12:K12" si="1">SUM(C6:C11)</f>
        <v>789</v>
      </c>
      <c r="D12" s="10">
        <f t="shared" si="1"/>
        <v>132</v>
      </c>
      <c r="E12" s="10">
        <f t="shared" si="1"/>
        <v>59</v>
      </c>
      <c r="F12" s="10">
        <f t="shared" si="1"/>
        <v>132</v>
      </c>
      <c r="G12" s="10">
        <f t="shared" si="1"/>
        <v>48</v>
      </c>
      <c r="H12" s="10">
        <f t="shared" si="1"/>
        <v>7</v>
      </c>
      <c r="I12" s="10">
        <f t="shared" si="1"/>
        <v>0</v>
      </c>
      <c r="J12" s="10">
        <f t="shared" si="1"/>
        <v>82</v>
      </c>
      <c r="K12" s="10">
        <f t="shared" si="1"/>
        <v>3</v>
      </c>
      <c r="L12" s="10">
        <f>SUM(L6:L11)</f>
        <v>2076</v>
      </c>
    </row>
    <row r="13" spans="1:12" ht="12" customHeight="1" x14ac:dyDescent="0.25"/>
    <row r="14" spans="1:12" ht="17.25" customHeight="1" x14ac:dyDescent="0.25">
      <c r="A14" s="224" t="s">
        <v>343</v>
      </c>
      <c r="B14" s="224"/>
      <c r="C14" s="85">
        <f>B12+G12</f>
        <v>872</v>
      </c>
    </row>
    <row r="15" spans="1:12" ht="17.25" customHeight="1" x14ac:dyDescent="0.25">
      <c r="A15" s="224" t="s">
        <v>344</v>
      </c>
      <c r="B15" s="224"/>
      <c r="C15" s="85">
        <f>C12+D12+E12+F12+H12</f>
        <v>1119</v>
      </c>
    </row>
  </sheetData>
  <mergeCells count="9">
    <mergeCell ref="A14:B14"/>
    <mergeCell ref="A15:B15"/>
    <mergeCell ref="A2:A3"/>
    <mergeCell ref="B2:L2"/>
    <mergeCell ref="I3:I5"/>
    <mergeCell ref="J3:J5"/>
    <mergeCell ref="K3:K5"/>
    <mergeCell ref="L3:L5"/>
    <mergeCell ref="A4:A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N13" sqref="N13"/>
    </sheetView>
  </sheetViews>
  <sheetFormatPr defaultRowHeight="14.4" x14ac:dyDescent="0.3"/>
  <cols>
    <col min="1" max="1" width="14.5546875" customWidth="1"/>
    <col min="2" max="2" width="9.6640625" customWidth="1"/>
    <col min="3" max="5" width="10.109375" customWidth="1"/>
    <col min="6" max="6" width="9.6640625" customWidth="1"/>
    <col min="7" max="7" width="10.109375" customWidth="1"/>
    <col min="8" max="8" width="9.6640625" customWidth="1"/>
    <col min="9" max="9" width="10.109375" customWidth="1"/>
    <col min="10" max="10" width="8.33203125" customWidth="1"/>
    <col min="11" max="11" width="8.109375" customWidth="1"/>
    <col min="12" max="12" width="7.44140625" customWidth="1"/>
    <col min="13" max="13" width="11.88671875" customWidth="1"/>
    <col min="14" max="15" width="15.109375" customWidth="1"/>
    <col min="256" max="256" width="24.33203125" customWidth="1"/>
    <col min="257" max="266" width="12.5546875" customWidth="1"/>
    <col min="267" max="267" width="10.109375" customWidth="1"/>
    <col min="268" max="268" width="11.88671875" customWidth="1"/>
    <col min="269" max="271" width="15.109375" customWidth="1"/>
    <col min="512" max="512" width="24.33203125" customWidth="1"/>
    <col min="513" max="522" width="12.5546875" customWidth="1"/>
    <col min="523" max="523" width="10.109375" customWidth="1"/>
    <col min="524" max="524" width="11.88671875" customWidth="1"/>
    <col min="525" max="527" width="15.109375" customWidth="1"/>
    <col min="768" max="768" width="24.33203125" customWidth="1"/>
    <col min="769" max="778" width="12.5546875" customWidth="1"/>
    <col min="779" max="779" width="10.109375" customWidth="1"/>
    <col min="780" max="780" width="11.88671875" customWidth="1"/>
    <col min="781" max="783" width="15.109375" customWidth="1"/>
    <col min="1024" max="1024" width="24.33203125" customWidth="1"/>
    <col min="1025" max="1034" width="12.5546875" customWidth="1"/>
    <col min="1035" max="1035" width="10.109375" customWidth="1"/>
    <col min="1036" max="1036" width="11.88671875" customWidth="1"/>
    <col min="1037" max="1039" width="15.109375" customWidth="1"/>
    <col min="1280" max="1280" width="24.33203125" customWidth="1"/>
    <col min="1281" max="1290" width="12.5546875" customWidth="1"/>
    <col min="1291" max="1291" width="10.109375" customWidth="1"/>
    <col min="1292" max="1292" width="11.88671875" customWidth="1"/>
    <col min="1293" max="1295" width="15.109375" customWidth="1"/>
    <col min="1536" max="1536" width="24.33203125" customWidth="1"/>
    <col min="1537" max="1546" width="12.5546875" customWidth="1"/>
    <col min="1547" max="1547" width="10.109375" customWidth="1"/>
    <col min="1548" max="1548" width="11.88671875" customWidth="1"/>
    <col min="1549" max="1551" width="15.109375" customWidth="1"/>
    <col min="1792" max="1792" width="24.33203125" customWidth="1"/>
    <col min="1793" max="1802" width="12.5546875" customWidth="1"/>
    <col min="1803" max="1803" width="10.109375" customWidth="1"/>
    <col min="1804" max="1804" width="11.88671875" customWidth="1"/>
    <col min="1805" max="1807" width="15.109375" customWidth="1"/>
    <col min="2048" max="2048" width="24.33203125" customWidth="1"/>
    <col min="2049" max="2058" width="12.5546875" customWidth="1"/>
    <col min="2059" max="2059" width="10.109375" customWidth="1"/>
    <col min="2060" max="2060" width="11.88671875" customWidth="1"/>
    <col min="2061" max="2063" width="15.109375" customWidth="1"/>
    <col min="2304" max="2304" width="24.33203125" customWidth="1"/>
    <col min="2305" max="2314" width="12.5546875" customWidth="1"/>
    <col min="2315" max="2315" width="10.109375" customWidth="1"/>
    <col min="2316" max="2316" width="11.88671875" customWidth="1"/>
    <col min="2317" max="2319" width="15.109375" customWidth="1"/>
    <col min="2560" max="2560" width="24.33203125" customWidth="1"/>
    <col min="2561" max="2570" width="12.5546875" customWidth="1"/>
    <col min="2571" max="2571" width="10.109375" customWidth="1"/>
    <col min="2572" max="2572" width="11.88671875" customWidth="1"/>
    <col min="2573" max="2575" width="15.109375" customWidth="1"/>
    <col min="2816" max="2816" width="24.33203125" customWidth="1"/>
    <col min="2817" max="2826" width="12.5546875" customWidth="1"/>
    <col min="2827" max="2827" width="10.109375" customWidth="1"/>
    <col min="2828" max="2828" width="11.88671875" customWidth="1"/>
    <col min="2829" max="2831" width="15.109375" customWidth="1"/>
    <col min="3072" max="3072" width="24.33203125" customWidth="1"/>
    <col min="3073" max="3082" width="12.5546875" customWidth="1"/>
    <col min="3083" max="3083" width="10.109375" customWidth="1"/>
    <col min="3084" max="3084" width="11.88671875" customWidth="1"/>
    <col min="3085" max="3087" width="15.109375" customWidth="1"/>
    <col min="3328" max="3328" width="24.33203125" customWidth="1"/>
    <col min="3329" max="3338" width="12.5546875" customWidth="1"/>
    <col min="3339" max="3339" width="10.109375" customWidth="1"/>
    <col min="3340" max="3340" width="11.88671875" customWidth="1"/>
    <col min="3341" max="3343" width="15.109375" customWidth="1"/>
    <col min="3584" max="3584" width="24.33203125" customWidth="1"/>
    <col min="3585" max="3594" width="12.5546875" customWidth="1"/>
    <col min="3595" max="3595" width="10.109375" customWidth="1"/>
    <col min="3596" max="3596" width="11.88671875" customWidth="1"/>
    <col min="3597" max="3599" width="15.109375" customWidth="1"/>
    <col min="3840" max="3840" width="24.33203125" customWidth="1"/>
    <col min="3841" max="3850" width="12.5546875" customWidth="1"/>
    <col min="3851" max="3851" width="10.109375" customWidth="1"/>
    <col min="3852" max="3852" width="11.88671875" customWidth="1"/>
    <col min="3853" max="3855" width="15.109375" customWidth="1"/>
    <col min="4096" max="4096" width="24.33203125" customWidth="1"/>
    <col min="4097" max="4106" width="12.5546875" customWidth="1"/>
    <col min="4107" max="4107" width="10.109375" customWidth="1"/>
    <col min="4108" max="4108" width="11.88671875" customWidth="1"/>
    <col min="4109" max="4111" width="15.109375" customWidth="1"/>
    <col min="4352" max="4352" width="24.33203125" customWidth="1"/>
    <col min="4353" max="4362" width="12.5546875" customWidth="1"/>
    <col min="4363" max="4363" width="10.109375" customWidth="1"/>
    <col min="4364" max="4364" width="11.88671875" customWidth="1"/>
    <col min="4365" max="4367" width="15.109375" customWidth="1"/>
    <col min="4608" max="4608" width="24.33203125" customWidth="1"/>
    <col min="4609" max="4618" width="12.5546875" customWidth="1"/>
    <col min="4619" max="4619" width="10.109375" customWidth="1"/>
    <col min="4620" max="4620" width="11.88671875" customWidth="1"/>
    <col min="4621" max="4623" width="15.109375" customWidth="1"/>
    <col min="4864" max="4864" width="24.33203125" customWidth="1"/>
    <col min="4865" max="4874" width="12.5546875" customWidth="1"/>
    <col min="4875" max="4875" width="10.109375" customWidth="1"/>
    <col min="4876" max="4876" width="11.88671875" customWidth="1"/>
    <col min="4877" max="4879" width="15.109375" customWidth="1"/>
    <col min="5120" max="5120" width="24.33203125" customWidth="1"/>
    <col min="5121" max="5130" width="12.5546875" customWidth="1"/>
    <col min="5131" max="5131" width="10.109375" customWidth="1"/>
    <col min="5132" max="5132" width="11.88671875" customWidth="1"/>
    <col min="5133" max="5135" width="15.109375" customWidth="1"/>
    <col min="5376" max="5376" width="24.33203125" customWidth="1"/>
    <col min="5377" max="5386" width="12.5546875" customWidth="1"/>
    <col min="5387" max="5387" width="10.109375" customWidth="1"/>
    <col min="5388" max="5388" width="11.88671875" customWidth="1"/>
    <col min="5389" max="5391" width="15.109375" customWidth="1"/>
    <col min="5632" max="5632" width="24.33203125" customWidth="1"/>
    <col min="5633" max="5642" width="12.5546875" customWidth="1"/>
    <col min="5643" max="5643" width="10.109375" customWidth="1"/>
    <col min="5644" max="5644" width="11.88671875" customWidth="1"/>
    <col min="5645" max="5647" width="15.109375" customWidth="1"/>
    <col min="5888" max="5888" width="24.33203125" customWidth="1"/>
    <col min="5889" max="5898" width="12.5546875" customWidth="1"/>
    <col min="5899" max="5899" width="10.109375" customWidth="1"/>
    <col min="5900" max="5900" width="11.88671875" customWidth="1"/>
    <col min="5901" max="5903" width="15.109375" customWidth="1"/>
    <col min="6144" max="6144" width="24.33203125" customWidth="1"/>
    <col min="6145" max="6154" width="12.5546875" customWidth="1"/>
    <col min="6155" max="6155" width="10.109375" customWidth="1"/>
    <col min="6156" max="6156" width="11.88671875" customWidth="1"/>
    <col min="6157" max="6159" width="15.109375" customWidth="1"/>
    <col min="6400" max="6400" width="24.33203125" customWidth="1"/>
    <col min="6401" max="6410" width="12.5546875" customWidth="1"/>
    <col min="6411" max="6411" width="10.109375" customWidth="1"/>
    <col min="6412" max="6412" width="11.88671875" customWidth="1"/>
    <col min="6413" max="6415" width="15.109375" customWidth="1"/>
    <col min="6656" max="6656" width="24.33203125" customWidth="1"/>
    <col min="6657" max="6666" width="12.5546875" customWidth="1"/>
    <col min="6667" max="6667" width="10.109375" customWidth="1"/>
    <col min="6668" max="6668" width="11.88671875" customWidth="1"/>
    <col min="6669" max="6671" width="15.109375" customWidth="1"/>
    <col min="6912" max="6912" width="24.33203125" customWidth="1"/>
    <col min="6913" max="6922" width="12.5546875" customWidth="1"/>
    <col min="6923" max="6923" width="10.109375" customWidth="1"/>
    <col min="6924" max="6924" width="11.88671875" customWidth="1"/>
    <col min="6925" max="6927" width="15.109375" customWidth="1"/>
    <col min="7168" max="7168" width="24.33203125" customWidth="1"/>
    <col min="7169" max="7178" width="12.5546875" customWidth="1"/>
    <col min="7179" max="7179" width="10.109375" customWidth="1"/>
    <col min="7180" max="7180" width="11.88671875" customWidth="1"/>
    <col min="7181" max="7183" width="15.109375" customWidth="1"/>
    <col min="7424" max="7424" width="24.33203125" customWidth="1"/>
    <col min="7425" max="7434" width="12.5546875" customWidth="1"/>
    <col min="7435" max="7435" width="10.109375" customWidth="1"/>
    <col min="7436" max="7436" width="11.88671875" customWidth="1"/>
    <col min="7437" max="7439" width="15.109375" customWidth="1"/>
    <col min="7680" max="7680" width="24.33203125" customWidth="1"/>
    <col min="7681" max="7690" width="12.5546875" customWidth="1"/>
    <col min="7691" max="7691" width="10.109375" customWidth="1"/>
    <col min="7692" max="7692" width="11.88671875" customWidth="1"/>
    <col min="7693" max="7695" width="15.109375" customWidth="1"/>
    <col min="7936" max="7936" width="24.33203125" customWidth="1"/>
    <col min="7937" max="7946" width="12.5546875" customWidth="1"/>
    <col min="7947" max="7947" width="10.109375" customWidth="1"/>
    <col min="7948" max="7948" width="11.88671875" customWidth="1"/>
    <col min="7949" max="7951" width="15.109375" customWidth="1"/>
    <col min="8192" max="8192" width="24.33203125" customWidth="1"/>
    <col min="8193" max="8202" width="12.5546875" customWidth="1"/>
    <col min="8203" max="8203" width="10.109375" customWidth="1"/>
    <col min="8204" max="8204" width="11.88671875" customWidth="1"/>
    <col min="8205" max="8207" width="15.109375" customWidth="1"/>
    <col min="8448" max="8448" width="24.33203125" customWidth="1"/>
    <col min="8449" max="8458" width="12.5546875" customWidth="1"/>
    <col min="8459" max="8459" width="10.109375" customWidth="1"/>
    <col min="8460" max="8460" width="11.88671875" customWidth="1"/>
    <col min="8461" max="8463" width="15.109375" customWidth="1"/>
    <col min="8704" max="8704" width="24.33203125" customWidth="1"/>
    <col min="8705" max="8714" width="12.5546875" customWidth="1"/>
    <col min="8715" max="8715" width="10.109375" customWidth="1"/>
    <col min="8716" max="8716" width="11.88671875" customWidth="1"/>
    <col min="8717" max="8719" width="15.109375" customWidth="1"/>
    <col min="8960" max="8960" width="24.33203125" customWidth="1"/>
    <col min="8961" max="8970" width="12.5546875" customWidth="1"/>
    <col min="8971" max="8971" width="10.109375" customWidth="1"/>
    <col min="8972" max="8972" width="11.88671875" customWidth="1"/>
    <col min="8973" max="8975" width="15.109375" customWidth="1"/>
    <col min="9216" max="9216" width="24.33203125" customWidth="1"/>
    <col min="9217" max="9226" width="12.5546875" customWidth="1"/>
    <col min="9227" max="9227" width="10.109375" customWidth="1"/>
    <col min="9228" max="9228" width="11.88671875" customWidth="1"/>
    <col min="9229" max="9231" width="15.109375" customWidth="1"/>
    <col min="9472" max="9472" width="24.33203125" customWidth="1"/>
    <col min="9473" max="9482" width="12.5546875" customWidth="1"/>
    <col min="9483" max="9483" width="10.109375" customWidth="1"/>
    <col min="9484" max="9484" width="11.88671875" customWidth="1"/>
    <col min="9485" max="9487" width="15.109375" customWidth="1"/>
    <col min="9728" max="9728" width="24.33203125" customWidth="1"/>
    <col min="9729" max="9738" width="12.5546875" customWidth="1"/>
    <col min="9739" max="9739" width="10.109375" customWidth="1"/>
    <col min="9740" max="9740" width="11.88671875" customWidth="1"/>
    <col min="9741" max="9743" width="15.109375" customWidth="1"/>
    <col min="9984" max="9984" width="24.33203125" customWidth="1"/>
    <col min="9985" max="9994" width="12.5546875" customWidth="1"/>
    <col min="9995" max="9995" width="10.109375" customWidth="1"/>
    <col min="9996" max="9996" width="11.88671875" customWidth="1"/>
    <col min="9997" max="9999" width="15.109375" customWidth="1"/>
    <col min="10240" max="10240" width="24.33203125" customWidth="1"/>
    <col min="10241" max="10250" width="12.5546875" customWidth="1"/>
    <col min="10251" max="10251" width="10.109375" customWidth="1"/>
    <col min="10252" max="10252" width="11.88671875" customWidth="1"/>
    <col min="10253" max="10255" width="15.109375" customWidth="1"/>
    <col min="10496" max="10496" width="24.33203125" customWidth="1"/>
    <col min="10497" max="10506" width="12.5546875" customWidth="1"/>
    <col min="10507" max="10507" width="10.109375" customWidth="1"/>
    <col min="10508" max="10508" width="11.88671875" customWidth="1"/>
    <col min="10509" max="10511" width="15.109375" customWidth="1"/>
    <col min="10752" max="10752" width="24.33203125" customWidth="1"/>
    <col min="10753" max="10762" width="12.5546875" customWidth="1"/>
    <col min="10763" max="10763" width="10.109375" customWidth="1"/>
    <col min="10764" max="10764" width="11.88671875" customWidth="1"/>
    <col min="10765" max="10767" width="15.109375" customWidth="1"/>
    <col min="11008" max="11008" width="24.33203125" customWidth="1"/>
    <col min="11009" max="11018" width="12.5546875" customWidth="1"/>
    <col min="11019" max="11019" width="10.109375" customWidth="1"/>
    <col min="11020" max="11020" width="11.88671875" customWidth="1"/>
    <col min="11021" max="11023" width="15.109375" customWidth="1"/>
    <col min="11264" max="11264" width="24.33203125" customWidth="1"/>
    <col min="11265" max="11274" width="12.5546875" customWidth="1"/>
    <col min="11275" max="11275" width="10.109375" customWidth="1"/>
    <col min="11276" max="11276" width="11.88671875" customWidth="1"/>
    <col min="11277" max="11279" width="15.109375" customWidth="1"/>
    <col min="11520" max="11520" width="24.33203125" customWidth="1"/>
    <col min="11521" max="11530" width="12.5546875" customWidth="1"/>
    <col min="11531" max="11531" width="10.109375" customWidth="1"/>
    <col min="11532" max="11532" width="11.88671875" customWidth="1"/>
    <col min="11533" max="11535" width="15.109375" customWidth="1"/>
    <col min="11776" max="11776" width="24.33203125" customWidth="1"/>
    <col min="11777" max="11786" width="12.5546875" customWidth="1"/>
    <col min="11787" max="11787" width="10.109375" customWidth="1"/>
    <col min="11788" max="11788" width="11.88671875" customWidth="1"/>
    <col min="11789" max="11791" width="15.109375" customWidth="1"/>
    <col min="12032" max="12032" width="24.33203125" customWidth="1"/>
    <col min="12033" max="12042" width="12.5546875" customWidth="1"/>
    <col min="12043" max="12043" width="10.109375" customWidth="1"/>
    <col min="12044" max="12044" width="11.88671875" customWidth="1"/>
    <col min="12045" max="12047" width="15.109375" customWidth="1"/>
    <col min="12288" max="12288" width="24.33203125" customWidth="1"/>
    <col min="12289" max="12298" width="12.5546875" customWidth="1"/>
    <col min="12299" max="12299" width="10.109375" customWidth="1"/>
    <col min="12300" max="12300" width="11.88671875" customWidth="1"/>
    <col min="12301" max="12303" width="15.109375" customWidth="1"/>
    <col min="12544" max="12544" width="24.33203125" customWidth="1"/>
    <col min="12545" max="12554" width="12.5546875" customWidth="1"/>
    <col min="12555" max="12555" width="10.109375" customWidth="1"/>
    <col min="12556" max="12556" width="11.88671875" customWidth="1"/>
    <col min="12557" max="12559" width="15.109375" customWidth="1"/>
    <col min="12800" max="12800" width="24.33203125" customWidth="1"/>
    <col min="12801" max="12810" width="12.5546875" customWidth="1"/>
    <col min="12811" max="12811" width="10.109375" customWidth="1"/>
    <col min="12812" max="12812" width="11.88671875" customWidth="1"/>
    <col min="12813" max="12815" width="15.109375" customWidth="1"/>
    <col min="13056" max="13056" width="24.33203125" customWidth="1"/>
    <col min="13057" max="13066" width="12.5546875" customWidth="1"/>
    <col min="13067" max="13067" width="10.109375" customWidth="1"/>
    <col min="13068" max="13068" width="11.88671875" customWidth="1"/>
    <col min="13069" max="13071" width="15.109375" customWidth="1"/>
    <col min="13312" max="13312" width="24.33203125" customWidth="1"/>
    <col min="13313" max="13322" width="12.5546875" customWidth="1"/>
    <col min="13323" max="13323" width="10.109375" customWidth="1"/>
    <col min="13324" max="13324" width="11.88671875" customWidth="1"/>
    <col min="13325" max="13327" width="15.109375" customWidth="1"/>
    <col min="13568" max="13568" width="24.33203125" customWidth="1"/>
    <col min="13569" max="13578" width="12.5546875" customWidth="1"/>
    <col min="13579" max="13579" width="10.109375" customWidth="1"/>
    <col min="13580" max="13580" width="11.88671875" customWidth="1"/>
    <col min="13581" max="13583" width="15.109375" customWidth="1"/>
    <col min="13824" max="13824" width="24.33203125" customWidth="1"/>
    <col min="13825" max="13834" width="12.5546875" customWidth="1"/>
    <col min="13835" max="13835" width="10.109375" customWidth="1"/>
    <col min="13836" max="13836" width="11.88671875" customWidth="1"/>
    <col min="13837" max="13839" width="15.109375" customWidth="1"/>
    <col min="14080" max="14080" width="24.33203125" customWidth="1"/>
    <col min="14081" max="14090" width="12.5546875" customWidth="1"/>
    <col min="14091" max="14091" width="10.109375" customWidth="1"/>
    <col min="14092" max="14092" width="11.88671875" customWidth="1"/>
    <col min="14093" max="14095" width="15.109375" customWidth="1"/>
    <col min="14336" max="14336" width="24.33203125" customWidth="1"/>
    <col min="14337" max="14346" width="12.5546875" customWidth="1"/>
    <col min="14347" max="14347" width="10.109375" customWidth="1"/>
    <col min="14348" max="14348" width="11.88671875" customWidth="1"/>
    <col min="14349" max="14351" width="15.109375" customWidth="1"/>
    <col min="14592" max="14592" width="24.33203125" customWidth="1"/>
    <col min="14593" max="14602" width="12.5546875" customWidth="1"/>
    <col min="14603" max="14603" width="10.109375" customWidth="1"/>
    <col min="14604" max="14604" width="11.88671875" customWidth="1"/>
    <col min="14605" max="14607" width="15.109375" customWidth="1"/>
    <col min="14848" max="14848" width="24.33203125" customWidth="1"/>
    <col min="14849" max="14858" width="12.5546875" customWidth="1"/>
    <col min="14859" max="14859" width="10.109375" customWidth="1"/>
    <col min="14860" max="14860" width="11.88671875" customWidth="1"/>
    <col min="14861" max="14863" width="15.109375" customWidth="1"/>
    <col min="15104" max="15104" width="24.33203125" customWidth="1"/>
    <col min="15105" max="15114" width="12.5546875" customWidth="1"/>
    <col min="15115" max="15115" width="10.109375" customWidth="1"/>
    <col min="15116" max="15116" width="11.88671875" customWidth="1"/>
    <col min="15117" max="15119" width="15.109375" customWidth="1"/>
    <col min="15360" max="15360" width="24.33203125" customWidth="1"/>
    <col min="15361" max="15370" width="12.5546875" customWidth="1"/>
    <col min="15371" max="15371" width="10.109375" customWidth="1"/>
    <col min="15372" max="15372" width="11.88671875" customWidth="1"/>
    <col min="15373" max="15375" width="15.109375" customWidth="1"/>
    <col min="15616" max="15616" width="24.33203125" customWidth="1"/>
    <col min="15617" max="15626" width="12.5546875" customWidth="1"/>
    <col min="15627" max="15627" width="10.109375" customWidth="1"/>
    <col min="15628" max="15628" width="11.88671875" customWidth="1"/>
    <col min="15629" max="15631" width="15.109375" customWidth="1"/>
    <col min="15872" max="15872" width="24.33203125" customWidth="1"/>
    <col min="15873" max="15882" width="12.5546875" customWidth="1"/>
    <col min="15883" max="15883" width="10.109375" customWidth="1"/>
    <col min="15884" max="15884" width="11.88671875" customWidth="1"/>
    <col min="15885" max="15887" width="15.109375" customWidth="1"/>
    <col min="16128" max="16128" width="24.33203125" customWidth="1"/>
    <col min="16129" max="16138" width="12.5546875" customWidth="1"/>
    <col min="16139" max="16139" width="10.109375" customWidth="1"/>
    <col min="16140" max="16140" width="11.88671875" customWidth="1"/>
    <col min="16141" max="16143" width="15.109375" customWidth="1"/>
  </cols>
  <sheetData>
    <row r="1" spans="1:13" ht="11.25" customHeight="1" x14ac:dyDescent="0.25"/>
    <row r="2" spans="1:13" s="1" customFormat="1" ht="12.75" customHeight="1" x14ac:dyDescent="0.3">
      <c r="A2" s="200"/>
      <c r="B2" s="195" t="s">
        <v>355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s="1" customFormat="1" ht="12.75" customHeight="1" x14ac:dyDescent="0.3">
      <c r="A3" s="200"/>
      <c r="B3" s="3" t="s">
        <v>346</v>
      </c>
      <c r="C3" s="3" t="s">
        <v>347</v>
      </c>
      <c r="D3" s="3" t="s">
        <v>349</v>
      </c>
      <c r="E3" s="3" t="s">
        <v>350</v>
      </c>
      <c r="F3" s="3" t="s">
        <v>351</v>
      </c>
      <c r="G3" s="3" t="s">
        <v>352</v>
      </c>
      <c r="H3" s="3" t="s">
        <v>353</v>
      </c>
      <c r="I3" s="3" t="s">
        <v>354</v>
      </c>
      <c r="J3" s="196" t="s">
        <v>0</v>
      </c>
      <c r="K3" s="196" t="s">
        <v>1</v>
      </c>
      <c r="L3" s="196" t="s">
        <v>2</v>
      </c>
      <c r="M3" s="197" t="s">
        <v>3</v>
      </c>
    </row>
    <row r="4" spans="1:13" s="4" customFormat="1" ht="12.75" customHeight="1" x14ac:dyDescent="0.2">
      <c r="A4" s="198">
        <v>43046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196"/>
      <c r="K4" s="196"/>
      <c r="L4" s="196"/>
      <c r="M4" s="197"/>
    </row>
    <row r="5" spans="1:13" s="4" customFormat="1" ht="37.5" customHeight="1" x14ac:dyDescent="0.25">
      <c r="A5" s="199"/>
      <c r="B5" s="157" t="s">
        <v>345</v>
      </c>
      <c r="C5" s="157" t="s">
        <v>348</v>
      </c>
      <c r="D5" s="157" t="s">
        <v>348</v>
      </c>
      <c r="E5" s="157" t="s">
        <v>348</v>
      </c>
      <c r="F5" s="157" t="s">
        <v>345</v>
      </c>
      <c r="G5" s="157" t="s">
        <v>348</v>
      </c>
      <c r="H5" s="157" t="s">
        <v>345</v>
      </c>
      <c r="I5" s="157" t="s">
        <v>348</v>
      </c>
      <c r="J5" s="196"/>
      <c r="K5" s="196"/>
      <c r="L5" s="196"/>
      <c r="M5" s="197"/>
    </row>
    <row r="6" spans="1:13" s="1" customFormat="1" ht="12.75" customHeight="1" x14ac:dyDescent="0.25">
      <c r="A6" s="17" t="s">
        <v>12</v>
      </c>
      <c r="B6" s="7">
        <v>159</v>
      </c>
      <c r="C6" s="7">
        <v>191</v>
      </c>
      <c r="D6" s="7">
        <v>37</v>
      </c>
      <c r="E6" s="7">
        <v>1</v>
      </c>
      <c r="F6" s="7">
        <v>5</v>
      </c>
      <c r="G6" s="7">
        <v>23</v>
      </c>
      <c r="H6" s="7">
        <v>1</v>
      </c>
      <c r="I6" s="7">
        <v>3</v>
      </c>
      <c r="J6" s="7">
        <v>0</v>
      </c>
      <c r="K6" s="7">
        <v>41</v>
      </c>
      <c r="L6" s="7">
        <v>0</v>
      </c>
      <c r="M6" s="17">
        <f t="shared" ref="M6:M35" si="0">SUM(B6:L6)</f>
        <v>461</v>
      </c>
    </row>
    <row r="7" spans="1:13" s="1" customFormat="1" ht="12.75" customHeight="1" x14ac:dyDescent="0.25">
      <c r="A7" s="17" t="s">
        <v>13</v>
      </c>
      <c r="B7" s="7">
        <v>49</v>
      </c>
      <c r="C7" s="7">
        <v>51</v>
      </c>
      <c r="D7" s="7">
        <v>17</v>
      </c>
      <c r="E7" s="7">
        <v>2</v>
      </c>
      <c r="F7" s="7">
        <v>6</v>
      </c>
      <c r="G7" s="7">
        <v>6</v>
      </c>
      <c r="H7" s="7">
        <v>0</v>
      </c>
      <c r="I7" s="7">
        <v>1</v>
      </c>
      <c r="J7" s="7">
        <v>0</v>
      </c>
      <c r="K7" s="7">
        <v>10</v>
      </c>
      <c r="L7" s="7">
        <v>0</v>
      </c>
      <c r="M7" s="17">
        <f t="shared" si="0"/>
        <v>142</v>
      </c>
    </row>
    <row r="8" spans="1:13" s="1" customFormat="1" ht="12.75" customHeight="1" x14ac:dyDescent="0.25">
      <c r="A8" s="17" t="s">
        <v>14</v>
      </c>
      <c r="B8" s="7">
        <v>60</v>
      </c>
      <c r="C8" s="7">
        <v>105</v>
      </c>
      <c r="D8" s="7">
        <v>23</v>
      </c>
      <c r="E8" s="7">
        <v>2</v>
      </c>
      <c r="F8" s="7">
        <v>12</v>
      </c>
      <c r="G8" s="7">
        <v>15</v>
      </c>
      <c r="H8" s="7">
        <v>3</v>
      </c>
      <c r="I8" s="7">
        <v>3</v>
      </c>
      <c r="J8" s="7">
        <v>0</v>
      </c>
      <c r="K8" s="7">
        <v>18</v>
      </c>
      <c r="L8" s="7">
        <v>0</v>
      </c>
      <c r="M8" s="17">
        <f t="shared" si="0"/>
        <v>241</v>
      </c>
    </row>
    <row r="9" spans="1:13" s="1" customFormat="1" ht="12.75" customHeight="1" x14ac:dyDescent="0.25">
      <c r="A9" s="17" t="s">
        <v>15</v>
      </c>
      <c r="B9" s="7">
        <v>57</v>
      </c>
      <c r="C9" s="7">
        <v>89</v>
      </c>
      <c r="D9" s="7">
        <v>22</v>
      </c>
      <c r="E9" s="7">
        <v>2</v>
      </c>
      <c r="F9" s="7">
        <v>10</v>
      </c>
      <c r="G9" s="7">
        <v>18</v>
      </c>
      <c r="H9" s="7">
        <v>4</v>
      </c>
      <c r="I9" s="7">
        <v>0</v>
      </c>
      <c r="J9" s="7">
        <v>0</v>
      </c>
      <c r="K9" s="7">
        <v>21</v>
      </c>
      <c r="L9" s="7">
        <v>0</v>
      </c>
      <c r="M9" s="17">
        <f t="shared" si="0"/>
        <v>223</v>
      </c>
    </row>
    <row r="10" spans="1:13" s="1" customFormat="1" ht="12.75" customHeight="1" x14ac:dyDescent="0.25">
      <c r="A10" s="17" t="s">
        <v>16</v>
      </c>
      <c r="B10" s="7">
        <v>52</v>
      </c>
      <c r="C10" s="7">
        <v>80</v>
      </c>
      <c r="D10" s="7">
        <v>18</v>
      </c>
      <c r="E10" s="7">
        <v>2</v>
      </c>
      <c r="F10" s="7">
        <v>5</v>
      </c>
      <c r="G10" s="7">
        <v>14</v>
      </c>
      <c r="H10" s="7">
        <v>2</v>
      </c>
      <c r="I10" s="7">
        <v>1</v>
      </c>
      <c r="J10" s="7">
        <v>0</v>
      </c>
      <c r="K10" s="7">
        <v>11</v>
      </c>
      <c r="L10" s="7">
        <v>0</v>
      </c>
      <c r="M10" s="17">
        <f t="shared" si="0"/>
        <v>185</v>
      </c>
    </row>
    <row r="11" spans="1:13" s="1" customFormat="1" ht="12.75" customHeight="1" x14ac:dyDescent="0.25">
      <c r="A11" s="17" t="s">
        <v>17</v>
      </c>
      <c r="B11" s="7">
        <v>77</v>
      </c>
      <c r="C11" s="7">
        <v>95</v>
      </c>
      <c r="D11" s="7">
        <v>25</v>
      </c>
      <c r="E11" s="7">
        <v>7</v>
      </c>
      <c r="F11" s="7">
        <v>15</v>
      </c>
      <c r="G11" s="7">
        <v>22</v>
      </c>
      <c r="H11" s="7">
        <v>5</v>
      </c>
      <c r="I11" s="7">
        <v>3</v>
      </c>
      <c r="J11" s="7">
        <v>0</v>
      </c>
      <c r="K11" s="7">
        <v>17</v>
      </c>
      <c r="L11" s="7">
        <v>0</v>
      </c>
      <c r="M11" s="17">
        <f t="shared" si="0"/>
        <v>266</v>
      </c>
    </row>
    <row r="12" spans="1:13" s="1" customFormat="1" ht="12.75" customHeight="1" x14ac:dyDescent="0.25">
      <c r="A12" s="17" t="s">
        <v>18</v>
      </c>
      <c r="B12" s="7">
        <v>132</v>
      </c>
      <c r="C12" s="7">
        <v>147</v>
      </c>
      <c r="D12" s="7">
        <v>37</v>
      </c>
      <c r="E12" s="7">
        <v>3</v>
      </c>
      <c r="F12" s="7">
        <v>19</v>
      </c>
      <c r="G12" s="7">
        <v>15</v>
      </c>
      <c r="H12" s="7">
        <v>8</v>
      </c>
      <c r="I12" s="7">
        <v>0</v>
      </c>
      <c r="J12" s="7">
        <v>0</v>
      </c>
      <c r="K12" s="7">
        <v>28</v>
      </c>
      <c r="L12" s="7">
        <v>0</v>
      </c>
      <c r="M12" s="17">
        <f t="shared" si="0"/>
        <v>389</v>
      </c>
    </row>
    <row r="13" spans="1:13" s="1" customFormat="1" ht="12.75" customHeight="1" x14ac:dyDescent="0.25">
      <c r="A13" s="17" t="s">
        <v>19</v>
      </c>
      <c r="B13" s="7">
        <v>86</v>
      </c>
      <c r="C13" s="7">
        <v>81</v>
      </c>
      <c r="D13" s="7">
        <v>16</v>
      </c>
      <c r="E13" s="7">
        <v>5</v>
      </c>
      <c r="F13" s="7">
        <v>6</v>
      </c>
      <c r="G13" s="7">
        <v>16</v>
      </c>
      <c r="H13" s="7">
        <v>8</v>
      </c>
      <c r="I13" s="7">
        <v>2</v>
      </c>
      <c r="J13" s="7">
        <v>0</v>
      </c>
      <c r="K13" s="7">
        <v>20</v>
      </c>
      <c r="L13" s="7">
        <v>0</v>
      </c>
      <c r="M13" s="17">
        <f t="shared" si="0"/>
        <v>240</v>
      </c>
    </row>
    <row r="14" spans="1:13" s="1" customFormat="1" ht="12.75" customHeight="1" x14ac:dyDescent="0.25">
      <c r="A14" s="17" t="s">
        <v>20</v>
      </c>
      <c r="B14" s="7">
        <v>77</v>
      </c>
      <c r="C14" s="7">
        <v>62</v>
      </c>
      <c r="D14" s="7">
        <v>13</v>
      </c>
      <c r="E14" s="7">
        <v>4</v>
      </c>
      <c r="F14" s="7">
        <v>14</v>
      </c>
      <c r="G14" s="7">
        <v>8</v>
      </c>
      <c r="H14" s="7">
        <v>2</v>
      </c>
      <c r="I14" s="7">
        <v>0</v>
      </c>
      <c r="J14" s="7">
        <v>0</v>
      </c>
      <c r="K14" s="7">
        <v>12</v>
      </c>
      <c r="L14" s="7">
        <v>0</v>
      </c>
      <c r="M14" s="17">
        <f t="shared" si="0"/>
        <v>192</v>
      </c>
    </row>
    <row r="15" spans="1:13" s="1" customFormat="1" ht="12.75" customHeight="1" x14ac:dyDescent="0.25">
      <c r="A15" s="17" t="s">
        <v>21</v>
      </c>
      <c r="B15" s="7">
        <v>72</v>
      </c>
      <c r="C15" s="7">
        <v>27</v>
      </c>
      <c r="D15" s="7">
        <v>7</v>
      </c>
      <c r="E15" s="7">
        <v>0</v>
      </c>
      <c r="F15" s="7">
        <v>7</v>
      </c>
      <c r="G15" s="7">
        <v>9</v>
      </c>
      <c r="H15" s="7">
        <v>9</v>
      </c>
      <c r="I15" s="7">
        <v>0</v>
      </c>
      <c r="J15" s="7">
        <v>0</v>
      </c>
      <c r="K15" s="7">
        <v>17</v>
      </c>
      <c r="L15" s="7">
        <v>0</v>
      </c>
      <c r="M15" s="17">
        <f t="shared" si="0"/>
        <v>148</v>
      </c>
    </row>
    <row r="16" spans="1:13" s="1" customFormat="1" ht="12.75" customHeight="1" x14ac:dyDescent="0.25">
      <c r="A16" s="17" t="s">
        <v>22</v>
      </c>
      <c r="B16" s="7">
        <v>157</v>
      </c>
      <c r="C16" s="7">
        <v>74</v>
      </c>
      <c r="D16" s="7">
        <v>12</v>
      </c>
      <c r="E16" s="7">
        <v>9</v>
      </c>
      <c r="F16" s="7">
        <v>15</v>
      </c>
      <c r="G16" s="7">
        <v>12</v>
      </c>
      <c r="H16" s="7">
        <v>7</v>
      </c>
      <c r="I16" s="7">
        <v>6</v>
      </c>
      <c r="J16" s="7">
        <v>0</v>
      </c>
      <c r="K16" s="7">
        <v>14</v>
      </c>
      <c r="L16" s="7">
        <v>0</v>
      </c>
      <c r="M16" s="17">
        <f t="shared" si="0"/>
        <v>306</v>
      </c>
    </row>
    <row r="17" spans="1:13" s="1" customFormat="1" ht="12.75" customHeight="1" x14ac:dyDescent="0.25">
      <c r="A17" s="17" t="s">
        <v>23</v>
      </c>
      <c r="B17" s="7">
        <v>119</v>
      </c>
      <c r="C17" s="7">
        <v>71</v>
      </c>
      <c r="D17" s="7">
        <v>19</v>
      </c>
      <c r="E17" s="7">
        <v>3</v>
      </c>
      <c r="F17" s="7">
        <v>13</v>
      </c>
      <c r="G17" s="7">
        <v>11</v>
      </c>
      <c r="H17" s="7">
        <v>5</v>
      </c>
      <c r="I17" s="7">
        <v>2</v>
      </c>
      <c r="J17" s="7">
        <v>0</v>
      </c>
      <c r="K17" s="7">
        <v>15</v>
      </c>
      <c r="L17" s="7">
        <v>0</v>
      </c>
      <c r="M17" s="17">
        <f t="shared" si="0"/>
        <v>258</v>
      </c>
    </row>
    <row r="18" spans="1:13" s="1" customFormat="1" ht="12.75" customHeight="1" x14ac:dyDescent="0.25">
      <c r="A18" s="17" t="s">
        <v>24</v>
      </c>
      <c r="B18" s="7">
        <v>127</v>
      </c>
      <c r="C18" s="7">
        <v>159</v>
      </c>
      <c r="D18" s="7">
        <v>16</v>
      </c>
      <c r="E18" s="7">
        <v>10</v>
      </c>
      <c r="F18" s="7">
        <v>16</v>
      </c>
      <c r="G18" s="7">
        <v>30</v>
      </c>
      <c r="H18" s="7">
        <v>7</v>
      </c>
      <c r="I18" s="7">
        <v>3</v>
      </c>
      <c r="J18" s="7">
        <v>0</v>
      </c>
      <c r="K18" s="7">
        <v>32</v>
      </c>
      <c r="L18" s="7">
        <v>0</v>
      </c>
      <c r="M18" s="17">
        <f t="shared" si="0"/>
        <v>400</v>
      </c>
    </row>
    <row r="19" spans="1:13" s="1" customFormat="1" ht="12.75" customHeight="1" x14ac:dyDescent="0.25">
      <c r="A19" s="17" t="s">
        <v>25</v>
      </c>
      <c r="B19" s="7">
        <v>96</v>
      </c>
      <c r="C19" s="7">
        <v>95</v>
      </c>
      <c r="D19" s="7">
        <v>27</v>
      </c>
      <c r="E19" s="7">
        <v>7</v>
      </c>
      <c r="F19" s="7">
        <v>10</v>
      </c>
      <c r="G19" s="7">
        <v>17</v>
      </c>
      <c r="H19" s="7">
        <v>5</v>
      </c>
      <c r="I19" s="7">
        <v>4</v>
      </c>
      <c r="J19" s="7">
        <v>0</v>
      </c>
      <c r="K19" s="7">
        <v>24</v>
      </c>
      <c r="L19" s="7">
        <v>0</v>
      </c>
      <c r="M19" s="17">
        <f t="shared" si="0"/>
        <v>285</v>
      </c>
    </row>
    <row r="20" spans="1:13" s="1" customFormat="1" ht="12.75" customHeight="1" x14ac:dyDescent="0.25">
      <c r="A20" s="17" t="s">
        <v>26</v>
      </c>
      <c r="B20" s="7">
        <v>100</v>
      </c>
      <c r="C20" s="7">
        <v>53</v>
      </c>
      <c r="D20" s="7">
        <v>4</v>
      </c>
      <c r="E20" s="7">
        <v>3</v>
      </c>
      <c r="F20" s="7">
        <v>8</v>
      </c>
      <c r="G20" s="7">
        <v>2</v>
      </c>
      <c r="H20" s="7">
        <v>4</v>
      </c>
      <c r="I20" s="7">
        <v>0</v>
      </c>
      <c r="J20" s="7">
        <v>0</v>
      </c>
      <c r="K20" s="7">
        <v>18</v>
      </c>
      <c r="L20" s="7">
        <v>0</v>
      </c>
      <c r="M20" s="17">
        <f t="shared" si="0"/>
        <v>192</v>
      </c>
    </row>
    <row r="21" spans="1:13" ht="12.75" customHeight="1" x14ac:dyDescent="0.25">
      <c r="A21" s="17" t="s">
        <v>27</v>
      </c>
      <c r="B21" s="7">
        <v>106</v>
      </c>
      <c r="C21" s="7">
        <v>51</v>
      </c>
      <c r="D21" s="7">
        <v>14</v>
      </c>
      <c r="E21" s="7">
        <v>2</v>
      </c>
      <c r="F21" s="7">
        <v>9</v>
      </c>
      <c r="G21" s="7">
        <v>10</v>
      </c>
      <c r="H21" s="7">
        <v>7</v>
      </c>
      <c r="I21" s="7">
        <v>1</v>
      </c>
      <c r="J21" s="7">
        <v>0</v>
      </c>
      <c r="K21" s="7">
        <v>16</v>
      </c>
      <c r="L21" s="7">
        <v>0</v>
      </c>
      <c r="M21" s="17">
        <f t="shared" si="0"/>
        <v>216</v>
      </c>
    </row>
    <row r="22" spans="1:13" ht="12.75" customHeight="1" x14ac:dyDescent="0.25">
      <c r="A22" s="17" t="s">
        <v>28</v>
      </c>
      <c r="B22" s="7">
        <v>142</v>
      </c>
      <c r="C22" s="7">
        <v>48</v>
      </c>
      <c r="D22" s="7">
        <v>5</v>
      </c>
      <c r="E22" s="7">
        <v>6</v>
      </c>
      <c r="F22" s="7">
        <v>17</v>
      </c>
      <c r="G22" s="7">
        <v>13</v>
      </c>
      <c r="H22" s="7">
        <v>3</v>
      </c>
      <c r="I22" s="7">
        <v>0</v>
      </c>
      <c r="J22" s="7">
        <v>0</v>
      </c>
      <c r="K22" s="7">
        <v>15</v>
      </c>
      <c r="L22" s="7">
        <v>0</v>
      </c>
      <c r="M22" s="17">
        <f t="shared" si="0"/>
        <v>249</v>
      </c>
    </row>
    <row r="23" spans="1:13" ht="12.75" customHeight="1" x14ac:dyDescent="0.25">
      <c r="A23" s="17" t="s">
        <v>29</v>
      </c>
      <c r="B23" s="7">
        <v>206</v>
      </c>
      <c r="C23" s="7">
        <v>47</v>
      </c>
      <c r="D23" s="7">
        <v>11</v>
      </c>
      <c r="E23" s="7">
        <v>10</v>
      </c>
      <c r="F23" s="7">
        <v>22</v>
      </c>
      <c r="G23" s="7">
        <v>10</v>
      </c>
      <c r="H23" s="7">
        <v>15</v>
      </c>
      <c r="I23" s="7">
        <v>3</v>
      </c>
      <c r="J23" s="7">
        <v>0</v>
      </c>
      <c r="K23" s="7">
        <v>23</v>
      </c>
      <c r="L23" s="7">
        <v>0</v>
      </c>
      <c r="M23" s="17">
        <f t="shared" si="0"/>
        <v>347</v>
      </c>
    </row>
    <row r="24" spans="1:13" ht="12.75" customHeight="1" x14ac:dyDescent="0.25">
      <c r="A24" s="17" t="s">
        <v>30</v>
      </c>
      <c r="B24" s="7">
        <v>170</v>
      </c>
      <c r="C24" s="7">
        <v>51</v>
      </c>
      <c r="D24" s="7">
        <v>14</v>
      </c>
      <c r="E24" s="7">
        <v>3</v>
      </c>
      <c r="F24" s="7">
        <v>24</v>
      </c>
      <c r="G24" s="7">
        <v>8</v>
      </c>
      <c r="H24" s="7">
        <v>13</v>
      </c>
      <c r="I24" s="7">
        <v>3</v>
      </c>
      <c r="J24" s="7">
        <v>0</v>
      </c>
      <c r="K24" s="7">
        <v>7</v>
      </c>
      <c r="L24" s="7">
        <v>0</v>
      </c>
      <c r="M24" s="17">
        <f t="shared" si="0"/>
        <v>293</v>
      </c>
    </row>
    <row r="25" spans="1:13" ht="12.75" customHeight="1" x14ac:dyDescent="0.25">
      <c r="A25" s="8" t="s">
        <v>31</v>
      </c>
      <c r="B25" s="7">
        <v>112</v>
      </c>
      <c r="C25" s="7">
        <v>74</v>
      </c>
      <c r="D25" s="7">
        <v>19</v>
      </c>
      <c r="E25" s="7">
        <v>8</v>
      </c>
      <c r="F25" s="7">
        <v>19</v>
      </c>
      <c r="G25" s="7">
        <v>8</v>
      </c>
      <c r="H25" s="7">
        <v>7</v>
      </c>
      <c r="I25" s="7">
        <v>2</v>
      </c>
      <c r="J25" s="7">
        <v>0</v>
      </c>
      <c r="K25" s="7">
        <v>13</v>
      </c>
      <c r="L25" s="7">
        <v>0</v>
      </c>
      <c r="M25" s="17">
        <f t="shared" si="0"/>
        <v>262</v>
      </c>
    </row>
    <row r="26" spans="1:13" ht="12.75" customHeight="1" x14ac:dyDescent="0.25">
      <c r="A26" s="8" t="s">
        <v>32</v>
      </c>
      <c r="B26" s="7">
        <v>100</v>
      </c>
      <c r="C26" s="7">
        <v>135</v>
      </c>
      <c r="D26" s="7">
        <v>25</v>
      </c>
      <c r="E26" s="7">
        <v>6</v>
      </c>
      <c r="F26" s="7">
        <v>7</v>
      </c>
      <c r="G26" s="7">
        <v>27</v>
      </c>
      <c r="H26" s="7">
        <v>1</v>
      </c>
      <c r="I26" s="7">
        <v>4</v>
      </c>
      <c r="J26" s="7">
        <v>0</v>
      </c>
      <c r="K26" s="7">
        <v>29</v>
      </c>
      <c r="L26" s="7">
        <v>0</v>
      </c>
      <c r="M26" s="17">
        <f t="shared" si="0"/>
        <v>334</v>
      </c>
    </row>
    <row r="27" spans="1:13" ht="12.75" customHeight="1" x14ac:dyDescent="0.3">
      <c r="A27" s="8" t="s">
        <v>33</v>
      </c>
      <c r="B27" s="7">
        <v>158</v>
      </c>
      <c r="C27" s="7">
        <v>84</v>
      </c>
      <c r="D27" s="7">
        <v>22</v>
      </c>
      <c r="E27" s="7">
        <v>5</v>
      </c>
      <c r="F27" s="7">
        <v>20</v>
      </c>
      <c r="G27" s="7">
        <v>18</v>
      </c>
      <c r="H27" s="7">
        <v>14</v>
      </c>
      <c r="I27" s="7">
        <v>1</v>
      </c>
      <c r="J27" s="7">
        <v>0</v>
      </c>
      <c r="K27" s="7">
        <v>25</v>
      </c>
      <c r="L27" s="7">
        <v>0</v>
      </c>
      <c r="M27" s="17">
        <f t="shared" si="0"/>
        <v>347</v>
      </c>
    </row>
    <row r="28" spans="1:13" ht="12.75" customHeight="1" x14ac:dyDescent="0.3">
      <c r="A28" s="8" t="s">
        <v>34</v>
      </c>
      <c r="B28" s="7">
        <v>73</v>
      </c>
      <c r="C28" s="7">
        <v>28</v>
      </c>
      <c r="D28" s="7">
        <v>8</v>
      </c>
      <c r="E28" s="7">
        <v>1</v>
      </c>
      <c r="F28" s="7">
        <v>6</v>
      </c>
      <c r="G28" s="7">
        <v>7</v>
      </c>
      <c r="H28" s="7">
        <v>4</v>
      </c>
      <c r="I28" s="7">
        <v>1</v>
      </c>
      <c r="J28" s="7">
        <v>0</v>
      </c>
      <c r="K28" s="7">
        <v>8</v>
      </c>
      <c r="L28" s="7">
        <v>0</v>
      </c>
      <c r="M28" s="17">
        <f t="shared" si="0"/>
        <v>136</v>
      </c>
    </row>
    <row r="29" spans="1:13" ht="12.75" customHeight="1" x14ac:dyDescent="0.3">
      <c r="A29" s="8" t="s">
        <v>35</v>
      </c>
      <c r="B29" s="7">
        <v>159</v>
      </c>
      <c r="C29" s="7">
        <v>161</v>
      </c>
      <c r="D29" s="7">
        <v>54</v>
      </c>
      <c r="E29" s="7">
        <v>7</v>
      </c>
      <c r="F29" s="7">
        <v>19</v>
      </c>
      <c r="G29" s="7">
        <v>27</v>
      </c>
      <c r="H29" s="7">
        <v>6</v>
      </c>
      <c r="I29" s="7">
        <v>3</v>
      </c>
      <c r="J29" s="7">
        <v>0</v>
      </c>
      <c r="K29" s="7">
        <v>17</v>
      </c>
      <c r="L29" s="7">
        <v>0</v>
      </c>
      <c r="M29" s="17">
        <f t="shared" si="0"/>
        <v>453</v>
      </c>
    </row>
    <row r="30" spans="1:13" ht="12.75" customHeight="1" x14ac:dyDescent="0.3">
      <c r="A30" s="8" t="s">
        <v>36</v>
      </c>
      <c r="B30" s="7">
        <v>120</v>
      </c>
      <c r="C30" s="7">
        <v>134</v>
      </c>
      <c r="D30" s="7">
        <v>25</v>
      </c>
      <c r="E30" s="7">
        <v>2</v>
      </c>
      <c r="F30" s="7">
        <v>8</v>
      </c>
      <c r="G30" s="7">
        <v>16</v>
      </c>
      <c r="H30" s="7">
        <v>12</v>
      </c>
      <c r="I30" s="7">
        <v>2</v>
      </c>
      <c r="J30" s="7">
        <v>0</v>
      </c>
      <c r="K30" s="7">
        <v>30</v>
      </c>
      <c r="L30" s="7">
        <v>0</v>
      </c>
      <c r="M30" s="17">
        <f t="shared" si="0"/>
        <v>349</v>
      </c>
    </row>
    <row r="31" spans="1:13" ht="12.75" customHeight="1" x14ac:dyDescent="0.3">
      <c r="A31" s="8" t="s">
        <v>37</v>
      </c>
      <c r="B31" s="7">
        <v>119</v>
      </c>
      <c r="C31" s="7">
        <v>120</v>
      </c>
      <c r="D31" s="7">
        <v>14</v>
      </c>
      <c r="E31" s="7">
        <v>5</v>
      </c>
      <c r="F31" s="7">
        <v>9</v>
      </c>
      <c r="G31" s="7">
        <v>18</v>
      </c>
      <c r="H31" s="7">
        <v>8</v>
      </c>
      <c r="I31" s="7">
        <v>1</v>
      </c>
      <c r="J31" s="7">
        <v>0</v>
      </c>
      <c r="K31" s="7">
        <v>8</v>
      </c>
      <c r="L31" s="7">
        <v>0</v>
      </c>
      <c r="M31" s="17">
        <f t="shared" si="0"/>
        <v>302</v>
      </c>
    </row>
    <row r="32" spans="1:13" ht="12.75" customHeight="1" x14ac:dyDescent="0.3">
      <c r="A32" s="8" t="s">
        <v>38</v>
      </c>
      <c r="B32" s="7">
        <v>70</v>
      </c>
      <c r="C32" s="7">
        <v>49</v>
      </c>
      <c r="D32" s="7">
        <v>14</v>
      </c>
      <c r="E32" s="7">
        <v>2</v>
      </c>
      <c r="F32" s="7">
        <v>3</v>
      </c>
      <c r="G32" s="7">
        <v>5</v>
      </c>
      <c r="H32" s="7">
        <v>2</v>
      </c>
      <c r="I32" s="7">
        <v>1</v>
      </c>
      <c r="J32" s="7">
        <v>0</v>
      </c>
      <c r="K32" s="7">
        <v>12</v>
      </c>
      <c r="L32" s="7">
        <v>0</v>
      </c>
      <c r="M32" s="17">
        <f t="shared" si="0"/>
        <v>158</v>
      </c>
    </row>
    <row r="33" spans="1:13" ht="12.75" customHeight="1" x14ac:dyDescent="0.3">
      <c r="A33" s="8" t="s">
        <v>39</v>
      </c>
      <c r="B33" s="7">
        <v>83</v>
      </c>
      <c r="C33" s="7">
        <v>58</v>
      </c>
      <c r="D33" s="7">
        <v>10</v>
      </c>
      <c r="E33" s="7">
        <v>5</v>
      </c>
      <c r="F33" s="7">
        <v>10</v>
      </c>
      <c r="G33" s="7">
        <v>8</v>
      </c>
      <c r="H33" s="7">
        <v>4</v>
      </c>
      <c r="I33" s="7">
        <v>0</v>
      </c>
      <c r="J33" s="7">
        <v>0</v>
      </c>
      <c r="K33" s="7">
        <v>12</v>
      </c>
      <c r="L33" s="7">
        <v>0</v>
      </c>
      <c r="M33" s="17">
        <f t="shared" si="0"/>
        <v>190</v>
      </c>
    </row>
    <row r="34" spans="1:13" ht="12.75" customHeight="1" x14ac:dyDescent="0.3">
      <c r="A34" s="8" t="s">
        <v>40</v>
      </c>
      <c r="B34" s="7">
        <v>110</v>
      </c>
      <c r="C34" s="7">
        <v>83</v>
      </c>
      <c r="D34" s="7">
        <v>16</v>
      </c>
      <c r="E34" s="7">
        <v>6</v>
      </c>
      <c r="F34" s="7">
        <v>17</v>
      </c>
      <c r="G34" s="7">
        <v>13</v>
      </c>
      <c r="H34" s="7">
        <v>7</v>
      </c>
      <c r="I34" s="7">
        <v>4</v>
      </c>
      <c r="J34" s="7">
        <v>0</v>
      </c>
      <c r="K34" s="7">
        <v>18</v>
      </c>
      <c r="L34" s="7">
        <v>0</v>
      </c>
      <c r="M34" s="17">
        <f t="shared" si="0"/>
        <v>274</v>
      </c>
    </row>
    <row r="35" spans="1:13" ht="12.75" customHeight="1" x14ac:dyDescent="0.3">
      <c r="A35" s="8" t="s">
        <v>41</v>
      </c>
      <c r="B35" s="7">
        <v>86</v>
      </c>
      <c r="C35" s="7">
        <v>132</v>
      </c>
      <c r="D35" s="7">
        <v>25</v>
      </c>
      <c r="E35" s="7">
        <v>2</v>
      </c>
      <c r="F35" s="7">
        <v>10</v>
      </c>
      <c r="G35" s="7">
        <v>20</v>
      </c>
      <c r="H35" s="7">
        <v>6</v>
      </c>
      <c r="I35" s="7">
        <v>3</v>
      </c>
      <c r="J35" s="7">
        <v>2</v>
      </c>
      <c r="K35" s="7">
        <v>25</v>
      </c>
      <c r="L35" s="7">
        <v>0</v>
      </c>
      <c r="M35" s="17">
        <f t="shared" si="0"/>
        <v>311</v>
      </c>
    </row>
    <row r="36" spans="1:13" s="12" customFormat="1" ht="15.6" x14ac:dyDescent="0.3">
      <c r="A36" s="9" t="s">
        <v>3</v>
      </c>
      <c r="B36" s="10">
        <f t="shared" ref="B36:M36" si="1">SUM(B6:B35)</f>
        <v>3234</v>
      </c>
      <c r="C36" s="10">
        <f t="shared" si="1"/>
        <v>2635</v>
      </c>
      <c r="D36" s="10">
        <f t="shared" si="1"/>
        <v>569</v>
      </c>
      <c r="E36" s="10">
        <f>SUM(E6:E35)</f>
        <v>130</v>
      </c>
      <c r="F36" s="10">
        <f>SUM(F6:F35)</f>
        <v>361</v>
      </c>
      <c r="G36" s="10">
        <f>SUM(G6:G35)</f>
        <v>426</v>
      </c>
      <c r="H36" s="10">
        <f>SUM(H6:H35)</f>
        <v>179</v>
      </c>
      <c r="I36" s="10">
        <f t="shared" si="1"/>
        <v>57</v>
      </c>
      <c r="J36" s="10">
        <f t="shared" si="1"/>
        <v>2</v>
      </c>
      <c r="K36" s="10">
        <f t="shared" si="1"/>
        <v>556</v>
      </c>
      <c r="L36" s="10">
        <f t="shared" si="1"/>
        <v>0</v>
      </c>
      <c r="M36" s="10">
        <f t="shared" si="1"/>
        <v>8149</v>
      </c>
    </row>
    <row r="37" spans="1:13" s="12" customFormat="1" ht="12" customHeight="1" x14ac:dyDescent="0.3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3">
      <c r="A38" s="191" t="s">
        <v>345</v>
      </c>
      <c r="B38" s="192"/>
      <c r="C38" s="79">
        <f>B36+F36+H36</f>
        <v>3774</v>
      </c>
    </row>
    <row r="39" spans="1:13" ht="15" customHeight="1" x14ac:dyDescent="0.3">
      <c r="A39" s="191" t="s">
        <v>348</v>
      </c>
      <c r="B39" s="192"/>
      <c r="C39" s="79">
        <f>C36+D36+E36+G36+I36</f>
        <v>3817</v>
      </c>
    </row>
  </sheetData>
  <mergeCells count="9">
    <mergeCell ref="A39:B39"/>
    <mergeCell ref="A38:B38"/>
    <mergeCell ref="A2:A3"/>
    <mergeCell ref="B2:M2"/>
    <mergeCell ref="J3:J5"/>
    <mergeCell ref="K3:K5"/>
    <mergeCell ref="L3:L5"/>
    <mergeCell ref="M3:M5"/>
    <mergeCell ref="A4:A5"/>
  </mergeCells>
  <pageMargins left="0.2" right="0.2" top="0.5" bottom="0.2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I24" sqref="I24"/>
    </sheetView>
  </sheetViews>
  <sheetFormatPr defaultRowHeight="14.4" x14ac:dyDescent="0.3"/>
  <cols>
    <col min="1" max="1" width="13.33203125" customWidth="1"/>
    <col min="2" max="7" width="10.6640625" customWidth="1"/>
    <col min="8" max="8" width="10.109375" customWidth="1"/>
    <col min="9" max="9" width="8.6640625" customWidth="1"/>
    <col min="10" max="10" width="8.109375" customWidth="1"/>
    <col min="11" max="11" width="8.6640625" customWidth="1"/>
    <col min="12" max="12" width="9.109375" customWidth="1"/>
    <col min="13" max="13" width="10.88671875" customWidth="1"/>
    <col min="254" max="254" width="24.33203125" customWidth="1"/>
    <col min="255" max="264" width="12.5546875" customWidth="1"/>
    <col min="265" max="265" width="10.109375" customWidth="1"/>
    <col min="266" max="266" width="11.88671875" customWidth="1"/>
    <col min="267" max="269" width="15.109375" customWidth="1"/>
    <col min="510" max="510" width="24.33203125" customWidth="1"/>
    <col min="511" max="520" width="12.5546875" customWidth="1"/>
    <col min="521" max="521" width="10.109375" customWidth="1"/>
    <col min="522" max="522" width="11.88671875" customWidth="1"/>
    <col min="523" max="525" width="15.109375" customWidth="1"/>
    <col min="766" max="766" width="24.33203125" customWidth="1"/>
    <col min="767" max="776" width="12.5546875" customWidth="1"/>
    <col min="777" max="777" width="10.109375" customWidth="1"/>
    <col min="778" max="778" width="11.88671875" customWidth="1"/>
    <col min="779" max="781" width="15.109375" customWidth="1"/>
    <col min="1022" max="1022" width="24.33203125" customWidth="1"/>
    <col min="1023" max="1032" width="12.5546875" customWidth="1"/>
    <col min="1033" max="1033" width="10.109375" customWidth="1"/>
    <col min="1034" max="1034" width="11.88671875" customWidth="1"/>
    <col min="1035" max="1037" width="15.109375" customWidth="1"/>
    <col min="1278" max="1278" width="24.33203125" customWidth="1"/>
    <col min="1279" max="1288" width="12.5546875" customWidth="1"/>
    <col min="1289" max="1289" width="10.109375" customWidth="1"/>
    <col min="1290" max="1290" width="11.88671875" customWidth="1"/>
    <col min="1291" max="1293" width="15.109375" customWidth="1"/>
    <col min="1534" max="1534" width="24.33203125" customWidth="1"/>
    <col min="1535" max="1544" width="12.5546875" customWidth="1"/>
    <col min="1545" max="1545" width="10.109375" customWidth="1"/>
    <col min="1546" max="1546" width="11.88671875" customWidth="1"/>
    <col min="1547" max="1549" width="15.109375" customWidth="1"/>
    <col min="1790" max="1790" width="24.33203125" customWidth="1"/>
    <col min="1791" max="1800" width="12.5546875" customWidth="1"/>
    <col min="1801" max="1801" width="10.109375" customWidth="1"/>
    <col min="1802" max="1802" width="11.88671875" customWidth="1"/>
    <col min="1803" max="1805" width="15.109375" customWidth="1"/>
    <col min="2046" max="2046" width="24.33203125" customWidth="1"/>
    <col min="2047" max="2056" width="12.5546875" customWidth="1"/>
    <col min="2057" max="2057" width="10.109375" customWidth="1"/>
    <col min="2058" max="2058" width="11.88671875" customWidth="1"/>
    <col min="2059" max="2061" width="15.109375" customWidth="1"/>
    <col min="2302" max="2302" width="24.33203125" customWidth="1"/>
    <col min="2303" max="2312" width="12.5546875" customWidth="1"/>
    <col min="2313" max="2313" width="10.109375" customWidth="1"/>
    <col min="2314" max="2314" width="11.88671875" customWidth="1"/>
    <col min="2315" max="2317" width="15.109375" customWidth="1"/>
    <col min="2558" max="2558" width="24.33203125" customWidth="1"/>
    <col min="2559" max="2568" width="12.5546875" customWidth="1"/>
    <col min="2569" max="2569" width="10.109375" customWidth="1"/>
    <col min="2570" max="2570" width="11.88671875" customWidth="1"/>
    <col min="2571" max="2573" width="15.109375" customWidth="1"/>
    <col min="2814" max="2814" width="24.33203125" customWidth="1"/>
    <col min="2815" max="2824" width="12.5546875" customWidth="1"/>
    <col min="2825" max="2825" width="10.109375" customWidth="1"/>
    <col min="2826" max="2826" width="11.88671875" customWidth="1"/>
    <col min="2827" max="2829" width="15.109375" customWidth="1"/>
    <col min="3070" max="3070" width="24.33203125" customWidth="1"/>
    <col min="3071" max="3080" width="12.5546875" customWidth="1"/>
    <col min="3081" max="3081" width="10.109375" customWidth="1"/>
    <col min="3082" max="3082" width="11.88671875" customWidth="1"/>
    <col min="3083" max="3085" width="15.109375" customWidth="1"/>
    <col min="3326" max="3326" width="24.33203125" customWidth="1"/>
    <col min="3327" max="3336" width="12.5546875" customWidth="1"/>
    <col min="3337" max="3337" width="10.109375" customWidth="1"/>
    <col min="3338" max="3338" width="11.88671875" customWidth="1"/>
    <col min="3339" max="3341" width="15.109375" customWidth="1"/>
    <col min="3582" max="3582" width="24.33203125" customWidth="1"/>
    <col min="3583" max="3592" width="12.5546875" customWidth="1"/>
    <col min="3593" max="3593" width="10.109375" customWidth="1"/>
    <col min="3594" max="3594" width="11.88671875" customWidth="1"/>
    <col min="3595" max="3597" width="15.109375" customWidth="1"/>
    <col min="3838" max="3838" width="24.33203125" customWidth="1"/>
    <col min="3839" max="3848" width="12.5546875" customWidth="1"/>
    <col min="3849" max="3849" width="10.109375" customWidth="1"/>
    <col min="3850" max="3850" width="11.88671875" customWidth="1"/>
    <col min="3851" max="3853" width="15.109375" customWidth="1"/>
    <col min="4094" max="4094" width="24.33203125" customWidth="1"/>
    <col min="4095" max="4104" width="12.5546875" customWidth="1"/>
    <col min="4105" max="4105" width="10.109375" customWidth="1"/>
    <col min="4106" max="4106" width="11.88671875" customWidth="1"/>
    <col min="4107" max="4109" width="15.109375" customWidth="1"/>
    <col min="4350" max="4350" width="24.33203125" customWidth="1"/>
    <col min="4351" max="4360" width="12.5546875" customWidth="1"/>
    <col min="4361" max="4361" width="10.109375" customWidth="1"/>
    <col min="4362" max="4362" width="11.88671875" customWidth="1"/>
    <col min="4363" max="4365" width="15.109375" customWidth="1"/>
    <col min="4606" max="4606" width="24.33203125" customWidth="1"/>
    <col min="4607" max="4616" width="12.5546875" customWidth="1"/>
    <col min="4617" max="4617" width="10.109375" customWidth="1"/>
    <col min="4618" max="4618" width="11.88671875" customWidth="1"/>
    <col min="4619" max="4621" width="15.109375" customWidth="1"/>
    <col min="4862" max="4862" width="24.33203125" customWidth="1"/>
    <col min="4863" max="4872" width="12.5546875" customWidth="1"/>
    <col min="4873" max="4873" width="10.109375" customWidth="1"/>
    <col min="4874" max="4874" width="11.88671875" customWidth="1"/>
    <col min="4875" max="4877" width="15.109375" customWidth="1"/>
    <col min="5118" max="5118" width="24.33203125" customWidth="1"/>
    <col min="5119" max="5128" width="12.5546875" customWidth="1"/>
    <col min="5129" max="5129" width="10.109375" customWidth="1"/>
    <col min="5130" max="5130" width="11.88671875" customWidth="1"/>
    <col min="5131" max="5133" width="15.109375" customWidth="1"/>
    <col min="5374" max="5374" width="24.33203125" customWidth="1"/>
    <col min="5375" max="5384" width="12.5546875" customWidth="1"/>
    <col min="5385" max="5385" width="10.109375" customWidth="1"/>
    <col min="5386" max="5386" width="11.88671875" customWidth="1"/>
    <col min="5387" max="5389" width="15.109375" customWidth="1"/>
    <col min="5630" max="5630" width="24.33203125" customWidth="1"/>
    <col min="5631" max="5640" width="12.5546875" customWidth="1"/>
    <col min="5641" max="5641" width="10.109375" customWidth="1"/>
    <col min="5642" max="5642" width="11.88671875" customWidth="1"/>
    <col min="5643" max="5645" width="15.109375" customWidth="1"/>
    <col min="5886" max="5886" width="24.33203125" customWidth="1"/>
    <col min="5887" max="5896" width="12.5546875" customWidth="1"/>
    <col min="5897" max="5897" width="10.109375" customWidth="1"/>
    <col min="5898" max="5898" width="11.88671875" customWidth="1"/>
    <col min="5899" max="5901" width="15.109375" customWidth="1"/>
    <col min="6142" max="6142" width="24.33203125" customWidth="1"/>
    <col min="6143" max="6152" width="12.5546875" customWidth="1"/>
    <col min="6153" max="6153" width="10.109375" customWidth="1"/>
    <col min="6154" max="6154" width="11.88671875" customWidth="1"/>
    <col min="6155" max="6157" width="15.109375" customWidth="1"/>
    <col min="6398" max="6398" width="24.33203125" customWidth="1"/>
    <col min="6399" max="6408" width="12.5546875" customWidth="1"/>
    <col min="6409" max="6409" width="10.109375" customWidth="1"/>
    <col min="6410" max="6410" width="11.88671875" customWidth="1"/>
    <col min="6411" max="6413" width="15.109375" customWidth="1"/>
    <col min="6654" max="6654" width="24.33203125" customWidth="1"/>
    <col min="6655" max="6664" width="12.5546875" customWidth="1"/>
    <col min="6665" max="6665" width="10.109375" customWidth="1"/>
    <col min="6666" max="6666" width="11.88671875" customWidth="1"/>
    <col min="6667" max="6669" width="15.109375" customWidth="1"/>
    <col min="6910" max="6910" width="24.33203125" customWidth="1"/>
    <col min="6911" max="6920" width="12.5546875" customWidth="1"/>
    <col min="6921" max="6921" width="10.109375" customWidth="1"/>
    <col min="6922" max="6922" width="11.88671875" customWidth="1"/>
    <col min="6923" max="6925" width="15.109375" customWidth="1"/>
    <col min="7166" max="7166" width="24.33203125" customWidth="1"/>
    <col min="7167" max="7176" width="12.5546875" customWidth="1"/>
    <col min="7177" max="7177" width="10.109375" customWidth="1"/>
    <col min="7178" max="7178" width="11.88671875" customWidth="1"/>
    <col min="7179" max="7181" width="15.109375" customWidth="1"/>
    <col min="7422" max="7422" width="24.33203125" customWidth="1"/>
    <col min="7423" max="7432" width="12.5546875" customWidth="1"/>
    <col min="7433" max="7433" width="10.109375" customWidth="1"/>
    <col min="7434" max="7434" width="11.88671875" customWidth="1"/>
    <col min="7435" max="7437" width="15.109375" customWidth="1"/>
    <col min="7678" max="7678" width="24.33203125" customWidth="1"/>
    <col min="7679" max="7688" width="12.5546875" customWidth="1"/>
    <col min="7689" max="7689" width="10.109375" customWidth="1"/>
    <col min="7690" max="7690" width="11.88671875" customWidth="1"/>
    <col min="7691" max="7693" width="15.109375" customWidth="1"/>
    <col min="7934" max="7934" width="24.33203125" customWidth="1"/>
    <col min="7935" max="7944" width="12.5546875" customWidth="1"/>
    <col min="7945" max="7945" width="10.109375" customWidth="1"/>
    <col min="7946" max="7946" width="11.88671875" customWidth="1"/>
    <col min="7947" max="7949" width="15.109375" customWidth="1"/>
    <col min="8190" max="8190" width="24.33203125" customWidth="1"/>
    <col min="8191" max="8200" width="12.5546875" customWidth="1"/>
    <col min="8201" max="8201" width="10.109375" customWidth="1"/>
    <col min="8202" max="8202" width="11.88671875" customWidth="1"/>
    <col min="8203" max="8205" width="15.109375" customWidth="1"/>
    <col min="8446" max="8446" width="24.33203125" customWidth="1"/>
    <col min="8447" max="8456" width="12.5546875" customWidth="1"/>
    <col min="8457" max="8457" width="10.109375" customWidth="1"/>
    <col min="8458" max="8458" width="11.88671875" customWidth="1"/>
    <col min="8459" max="8461" width="15.109375" customWidth="1"/>
    <col min="8702" max="8702" width="24.33203125" customWidth="1"/>
    <col min="8703" max="8712" width="12.5546875" customWidth="1"/>
    <col min="8713" max="8713" width="10.109375" customWidth="1"/>
    <col min="8714" max="8714" width="11.88671875" customWidth="1"/>
    <col min="8715" max="8717" width="15.109375" customWidth="1"/>
    <col min="8958" max="8958" width="24.33203125" customWidth="1"/>
    <col min="8959" max="8968" width="12.5546875" customWidth="1"/>
    <col min="8969" max="8969" width="10.109375" customWidth="1"/>
    <col min="8970" max="8970" width="11.88671875" customWidth="1"/>
    <col min="8971" max="8973" width="15.109375" customWidth="1"/>
    <col min="9214" max="9214" width="24.33203125" customWidth="1"/>
    <col min="9215" max="9224" width="12.5546875" customWidth="1"/>
    <col min="9225" max="9225" width="10.109375" customWidth="1"/>
    <col min="9226" max="9226" width="11.88671875" customWidth="1"/>
    <col min="9227" max="9229" width="15.109375" customWidth="1"/>
    <col min="9470" max="9470" width="24.33203125" customWidth="1"/>
    <col min="9471" max="9480" width="12.5546875" customWidth="1"/>
    <col min="9481" max="9481" width="10.109375" customWidth="1"/>
    <col min="9482" max="9482" width="11.88671875" customWidth="1"/>
    <col min="9483" max="9485" width="15.109375" customWidth="1"/>
    <col min="9726" max="9726" width="24.33203125" customWidth="1"/>
    <col min="9727" max="9736" width="12.5546875" customWidth="1"/>
    <col min="9737" max="9737" width="10.109375" customWidth="1"/>
    <col min="9738" max="9738" width="11.88671875" customWidth="1"/>
    <col min="9739" max="9741" width="15.109375" customWidth="1"/>
    <col min="9982" max="9982" width="24.33203125" customWidth="1"/>
    <col min="9983" max="9992" width="12.5546875" customWidth="1"/>
    <col min="9993" max="9993" width="10.109375" customWidth="1"/>
    <col min="9994" max="9994" width="11.88671875" customWidth="1"/>
    <col min="9995" max="9997" width="15.109375" customWidth="1"/>
    <col min="10238" max="10238" width="24.33203125" customWidth="1"/>
    <col min="10239" max="10248" width="12.5546875" customWidth="1"/>
    <col min="10249" max="10249" width="10.109375" customWidth="1"/>
    <col min="10250" max="10250" width="11.88671875" customWidth="1"/>
    <col min="10251" max="10253" width="15.109375" customWidth="1"/>
    <col min="10494" max="10494" width="24.33203125" customWidth="1"/>
    <col min="10495" max="10504" width="12.5546875" customWidth="1"/>
    <col min="10505" max="10505" width="10.109375" customWidth="1"/>
    <col min="10506" max="10506" width="11.88671875" customWidth="1"/>
    <col min="10507" max="10509" width="15.109375" customWidth="1"/>
    <col min="10750" max="10750" width="24.33203125" customWidth="1"/>
    <col min="10751" max="10760" width="12.5546875" customWidth="1"/>
    <col min="10761" max="10761" width="10.109375" customWidth="1"/>
    <col min="10762" max="10762" width="11.88671875" customWidth="1"/>
    <col min="10763" max="10765" width="15.109375" customWidth="1"/>
    <col min="11006" max="11006" width="24.33203125" customWidth="1"/>
    <col min="11007" max="11016" width="12.5546875" customWidth="1"/>
    <col min="11017" max="11017" width="10.109375" customWidth="1"/>
    <col min="11018" max="11018" width="11.88671875" customWidth="1"/>
    <col min="11019" max="11021" width="15.109375" customWidth="1"/>
    <col min="11262" max="11262" width="24.33203125" customWidth="1"/>
    <col min="11263" max="11272" width="12.5546875" customWidth="1"/>
    <col min="11273" max="11273" width="10.109375" customWidth="1"/>
    <col min="11274" max="11274" width="11.88671875" customWidth="1"/>
    <col min="11275" max="11277" width="15.109375" customWidth="1"/>
    <col min="11518" max="11518" width="24.33203125" customWidth="1"/>
    <col min="11519" max="11528" width="12.5546875" customWidth="1"/>
    <col min="11529" max="11529" width="10.109375" customWidth="1"/>
    <col min="11530" max="11530" width="11.88671875" customWidth="1"/>
    <col min="11531" max="11533" width="15.109375" customWidth="1"/>
    <col min="11774" max="11774" width="24.33203125" customWidth="1"/>
    <col min="11775" max="11784" width="12.5546875" customWidth="1"/>
    <col min="11785" max="11785" width="10.109375" customWidth="1"/>
    <col min="11786" max="11786" width="11.88671875" customWidth="1"/>
    <col min="11787" max="11789" width="15.109375" customWidth="1"/>
    <col min="12030" max="12030" width="24.33203125" customWidth="1"/>
    <col min="12031" max="12040" width="12.5546875" customWidth="1"/>
    <col min="12041" max="12041" width="10.109375" customWidth="1"/>
    <col min="12042" max="12042" width="11.88671875" customWidth="1"/>
    <col min="12043" max="12045" width="15.109375" customWidth="1"/>
    <col min="12286" max="12286" width="24.33203125" customWidth="1"/>
    <col min="12287" max="12296" width="12.5546875" customWidth="1"/>
    <col min="12297" max="12297" width="10.109375" customWidth="1"/>
    <col min="12298" max="12298" width="11.88671875" customWidth="1"/>
    <col min="12299" max="12301" width="15.109375" customWidth="1"/>
    <col min="12542" max="12542" width="24.33203125" customWidth="1"/>
    <col min="12543" max="12552" width="12.5546875" customWidth="1"/>
    <col min="12553" max="12553" width="10.109375" customWidth="1"/>
    <col min="12554" max="12554" width="11.88671875" customWidth="1"/>
    <col min="12555" max="12557" width="15.109375" customWidth="1"/>
    <col min="12798" max="12798" width="24.33203125" customWidth="1"/>
    <col min="12799" max="12808" width="12.5546875" customWidth="1"/>
    <col min="12809" max="12809" width="10.109375" customWidth="1"/>
    <col min="12810" max="12810" width="11.88671875" customWidth="1"/>
    <col min="12811" max="12813" width="15.109375" customWidth="1"/>
    <col min="13054" max="13054" width="24.33203125" customWidth="1"/>
    <col min="13055" max="13064" width="12.5546875" customWidth="1"/>
    <col min="13065" max="13065" width="10.109375" customWidth="1"/>
    <col min="13066" max="13066" width="11.88671875" customWidth="1"/>
    <col min="13067" max="13069" width="15.109375" customWidth="1"/>
    <col min="13310" max="13310" width="24.33203125" customWidth="1"/>
    <col min="13311" max="13320" width="12.5546875" customWidth="1"/>
    <col min="13321" max="13321" width="10.109375" customWidth="1"/>
    <col min="13322" max="13322" width="11.88671875" customWidth="1"/>
    <col min="13323" max="13325" width="15.109375" customWidth="1"/>
    <col min="13566" max="13566" width="24.33203125" customWidth="1"/>
    <col min="13567" max="13576" width="12.5546875" customWidth="1"/>
    <col min="13577" max="13577" width="10.109375" customWidth="1"/>
    <col min="13578" max="13578" width="11.88671875" customWidth="1"/>
    <col min="13579" max="13581" width="15.109375" customWidth="1"/>
    <col min="13822" max="13822" width="24.33203125" customWidth="1"/>
    <col min="13823" max="13832" width="12.5546875" customWidth="1"/>
    <col min="13833" max="13833" width="10.109375" customWidth="1"/>
    <col min="13834" max="13834" width="11.88671875" customWidth="1"/>
    <col min="13835" max="13837" width="15.109375" customWidth="1"/>
    <col min="14078" max="14078" width="24.33203125" customWidth="1"/>
    <col min="14079" max="14088" width="12.5546875" customWidth="1"/>
    <col min="14089" max="14089" width="10.109375" customWidth="1"/>
    <col min="14090" max="14090" width="11.88671875" customWidth="1"/>
    <col min="14091" max="14093" width="15.109375" customWidth="1"/>
    <col min="14334" max="14334" width="24.33203125" customWidth="1"/>
    <col min="14335" max="14344" width="12.5546875" customWidth="1"/>
    <col min="14345" max="14345" width="10.109375" customWidth="1"/>
    <col min="14346" max="14346" width="11.88671875" customWidth="1"/>
    <col min="14347" max="14349" width="15.109375" customWidth="1"/>
    <col min="14590" max="14590" width="24.33203125" customWidth="1"/>
    <col min="14591" max="14600" width="12.5546875" customWidth="1"/>
    <col min="14601" max="14601" width="10.109375" customWidth="1"/>
    <col min="14602" max="14602" width="11.88671875" customWidth="1"/>
    <col min="14603" max="14605" width="15.109375" customWidth="1"/>
    <col min="14846" max="14846" width="24.33203125" customWidth="1"/>
    <col min="14847" max="14856" width="12.5546875" customWidth="1"/>
    <col min="14857" max="14857" width="10.109375" customWidth="1"/>
    <col min="14858" max="14858" width="11.88671875" customWidth="1"/>
    <col min="14859" max="14861" width="15.109375" customWidth="1"/>
    <col min="15102" max="15102" width="24.33203125" customWidth="1"/>
    <col min="15103" max="15112" width="12.5546875" customWidth="1"/>
    <col min="15113" max="15113" width="10.109375" customWidth="1"/>
    <col min="15114" max="15114" width="11.88671875" customWidth="1"/>
    <col min="15115" max="15117" width="15.109375" customWidth="1"/>
    <col min="15358" max="15358" width="24.33203125" customWidth="1"/>
    <col min="15359" max="15368" width="12.5546875" customWidth="1"/>
    <col min="15369" max="15369" width="10.109375" customWidth="1"/>
    <col min="15370" max="15370" width="11.88671875" customWidth="1"/>
    <col min="15371" max="15373" width="15.109375" customWidth="1"/>
    <col min="15614" max="15614" width="24.33203125" customWidth="1"/>
    <col min="15615" max="15624" width="12.5546875" customWidth="1"/>
    <col min="15625" max="15625" width="10.109375" customWidth="1"/>
    <col min="15626" max="15626" width="11.88671875" customWidth="1"/>
    <col min="15627" max="15629" width="15.109375" customWidth="1"/>
    <col min="15870" max="15870" width="24.33203125" customWidth="1"/>
    <col min="15871" max="15880" width="12.5546875" customWidth="1"/>
    <col min="15881" max="15881" width="10.109375" customWidth="1"/>
    <col min="15882" max="15882" width="11.88671875" customWidth="1"/>
    <col min="15883" max="15885" width="15.109375" customWidth="1"/>
    <col min="16126" max="16126" width="24.33203125" customWidth="1"/>
    <col min="16127" max="16136" width="12.5546875" customWidth="1"/>
    <col min="16137" max="16137" width="10.109375" customWidth="1"/>
    <col min="16138" max="16138" width="11.88671875" customWidth="1"/>
    <col min="16139" max="16141" width="15.109375" customWidth="1"/>
  </cols>
  <sheetData>
    <row r="1" spans="1:12" s="1" customFormat="1" ht="12.75" customHeight="1" x14ac:dyDescent="0.3">
      <c r="A1" s="200"/>
      <c r="B1" s="195" t="s">
        <v>356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s="1" customFormat="1" ht="12.75" customHeight="1" x14ac:dyDescent="0.3">
      <c r="A2" s="200"/>
      <c r="B2" s="3" t="s">
        <v>364</v>
      </c>
      <c r="C2" s="3" t="s">
        <v>365</v>
      </c>
      <c r="D2" s="3" t="s">
        <v>366</v>
      </c>
      <c r="E2" s="3" t="s">
        <v>367</v>
      </c>
      <c r="F2" s="3" t="s">
        <v>368</v>
      </c>
      <c r="G2" s="3" t="s">
        <v>369</v>
      </c>
      <c r="H2" s="3" t="s">
        <v>370</v>
      </c>
      <c r="I2" s="195" t="s">
        <v>0</v>
      </c>
      <c r="J2" s="195" t="s">
        <v>1</v>
      </c>
      <c r="K2" s="195" t="s">
        <v>2</v>
      </c>
      <c r="L2" s="197" t="s">
        <v>3</v>
      </c>
    </row>
    <row r="3" spans="1:12" s="4" customFormat="1" ht="11.25" customHeight="1" x14ac:dyDescent="0.2">
      <c r="A3" s="198">
        <v>43046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195"/>
      <c r="J3" s="195"/>
      <c r="K3" s="195"/>
      <c r="L3" s="197"/>
    </row>
    <row r="4" spans="1:12" s="4" customFormat="1" ht="29.25" customHeight="1" x14ac:dyDescent="0.25">
      <c r="A4" s="199"/>
      <c r="B4" s="5" t="s">
        <v>362</v>
      </c>
      <c r="C4" s="5" t="s">
        <v>363</v>
      </c>
      <c r="D4" s="20" t="s">
        <v>363</v>
      </c>
      <c r="E4" s="20" t="s">
        <v>363</v>
      </c>
      <c r="F4" s="20" t="s">
        <v>362</v>
      </c>
      <c r="G4" s="20" t="s">
        <v>363</v>
      </c>
      <c r="H4" s="20" t="s">
        <v>362</v>
      </c>
      <c r="I4" s="195"/>
      <c r="J4" s="195"/>
      <c r="K4" s="195"/>
      <c r="L4" s="197"/>
    </row>
    <row r="5" spans="1:12" s="1" customFormat="1" ht="12.75" customHeight="1" x14ac:dyDescent="0.25">
      <c r="A5" s="6" t="s">
        <v>12</v>
      </c>
      <c r="B5" s="7">
        <v>165</v>
      </c>
      <c r="C5" s="7">
        <v>175</v>
      </c>
      <c r="D5" s="7">
        <v>35</v>
      </c>
      <c r="E5" s="7">
        <v>3</v>
      </c>
      <c r="F5" s="7">
        <v>9</v>
      </c>
      <c r="G5" s="7">
        <v>16</v>
      </c>
      <c r="H5" s="7">
        <v>3</v>
      </c>
      <c r="I5" s="7">
        <v>0</v>
      </c>
      <c r="J5" s="7">
        <v>55</v>
      </c>
      <c r="K5" s="7">
        <v>0</v>
      </c>
      <c r="L5" s="6">
        <f t="shared" ref="L5:L10" si="0">SUM(B5:K5)</f>
        <v>461</v>
      </c>
    </row>
    <row r="6" spans="1:12" s="1" customFormat="1" ht="12.75" customHeight="1" x14ac:dyDescent="0.25">
      <c r="A6" s="6" t="s">
        <v>13</v>
      </c>
      <c r="B6" s="7">
        <v>52</v>
      </c>
      <c r="C6" s="7">
        <v>49</v>
      </c>
      <c r="D6" s="7">
        <v>17</v>
      </c>
      <c r="E6" s="7">
        <v>1</v>
      </c>
      <c r="F6" s="7">
        <v>7</v>
      </c>
      <c r="G6" s="7">
        <v>4</v>
      </c>
      <c r="H6" s="7">
        <v>3</v>
      </c>
      <c r="I6" s="7">
        <v>0</v>
      </c>
      <c r="J6" s="7">
        <v>9</v>
      </c>
      <c r="K6" s="7">
        <v>0</v>
      </c>
      <c r="L6" s="6">
        <f t="shared" si="0"/>
        <v>142</v>
      </c>
    </row>
    <row r="7" spans="1:12" s="1" customFormat="1" ht="12.75" customHeight="1" x14ac:dyDescent="0.25">
      <c r="A7" s="6" t="s">
        <v>14</v>
      </c>
      <c r="B7" s="7">
        <v>75</v>
      </c>
      <c r="C7" s="7">
        <v>99</v>
      </c>
      <c r="D7" s="7">
        <v>25</v>
      </c>
      <c r="E7" s="7">
        <v>1</v>
      </c>
      <c r="F7" s="7">
        <v>12</v>
      </c>
      <c r="G7" s="7">
        <v>18</v>
      </c>
      <c r="H7" s="7">
        <v>2</v>
      </c>
      <c r="I7" s="7">
        <v>0</v>
      </c>
      <c r="J7" s="7">
        <v>9</v>
      </c>
      <c r="K7" s="7">
        <v>0</v>
      </c>
      <c r="L7" s="6">
        <f t="shared" si="0"/>
        <v>241</v>
      </c>
    </row>
    <row r="8" spans="1:12" s="1" customFormat="1" ht="12.75" customHeight="1" x14ac:dyDescent="0.25">
      <c r="A8" s="6" t="s">
        <v>15</v>
      </c>
      <c r="B8" s="7">
        <v>51</v>
      </c>
      <c r="C8" s="7">
        <v>95</v>
      </c>
      <c r="D8" s="7">
        <v>25</v>
      </c>
      <c r="E8" s="7">
        <v>2</v>
      </c>
      <c r="F8" s="7">
        <v>6</v>
      </c>
      <c r="G8" s="7">
        <v>21</v>
      </c>
      <c r="H8" s="7">
        <v>3</v>
      </c>
      <c r="I8" s="7">
        <v>0</v>
      </c>
      <c r="J8" s="7">
        <v>20</v>
      </c>
      <c r="K8" s="7">
        <v>0</v>
      </c>
      <c r="L8" s="6">
        <f t="shared" si="0"/>
        <v>223</v>
      </c>
    </row>
    <row r="9" spans="1:12" s="1" customFormat="1" ht="12.75" customHeight="1" x14ac:dyDescent="0.25">
      <c r="A9" s="6" t="s">
        <v>16</v>
      </c>
      <c r="B9" s="7">
        <v>73</v>
      </c>
      <c r="C9" s="7">
        <v>66</v>
      </c>
      <c r="D9" s="7">
        <v>18</v>
      </c>
      <c r="E9" s="7">
        <v>2</v>
      </c>
      <c r="F9" s="7">
        <v>5</v>
      </c>
      <c r="G9" s="7">
        <v>11</v>
      </c>
      <c r="H9" s="7">
        <v>2</v>
      </c>
      <c r="I9" s="7">
        <v>0</v>
      </c>
      <c r="J9" s="7">
        <v>8</v>
      </c>
      <c r="K9" s="7">
        <v>0</v>
      </c>
      <c r="L9" s="6">
        <f t="shared" si="0"/>
        <v>185</v>
      </c>
    </row>
    <row r="10" spans="1:12" s="1" customFormat="1" ht="12.75" customHeight="1" x14ac:dyDescent="0.25">
      <c r="A10" s="6" t="s">
        <v>17</v>
      </c>
      <c r="B10" s="7">
        <v>89</v>
      </c>
      <c r="C10" s="7">
        <v>94</v>
      </c>
      <c r="D10" s="7">
        <v>23</v>
      </c>
      <c r="E10" s="7">
        <v>5</v>
      </c>
      <c r="F10" s="7">
        <v>18</v>
      </c>
      <c r="G10" s="7">
        <v>15</v>
      </c>
      <c r="H10" s="7">
        <v>7</v>
      </c>
      <c r="I10" s="7">
        <v>0</v>
      </c>
      <c r="J10" s="7">
        <v>15</v>
      </c>
      <c r="K10" s="7">
        <v>0</v>
      </c>
      <c r="L10" s="6">
        <f t="shared" si="0"/>
        <v>266</v>
      </c>
    </row>
    <row r="11" spans="1:12" s="12" customFormat="1" ht="15.75" x14ac:dyDescent="0.25">
      <c r="A11" s="9" t="s">
        <v>3</v>
      </c>
      <c r="B11" s="10">
        <f t="shared" ref="B11:L11" si="1">SUM(B5:B10)</f>
        <v>505</v>
      </c>
      <c r="C11" s="10">
        <f t="shared" si="1"/>
        <v>578</v>
      </c>
      <c r="D11" s="10">
        <f t="shared" si="1"/>
        <v>143</v>
      </c>
      <c r="E11" s="10">
        <f t="shared" si="1"/>
        <v>14</v>
      </c>
      <c r="F11" s="10">
        <f t="shared" si="1"/>
        <v>57</v>
      </c>
      <c r="G11" s="10">
        <f t="shared" si="1"/>
        <v>85</v>
      </c>
      <c r="H11" s="10">
        <f t="shared" si="1"/>
        <v>20</v>
      </c>
      <c r="I11" s="10">
        <f t="shared" si="1"/>
        <v>0</v>
      </c>
      <c r="J11" s="10">
        <f t="shared" si="1"/>
        <v>116</v>
      </c>
      <c r="K11" s="10">
        <f t="shared" si="1"/>
        <v>0</v>
      </c>
      <c r="L11" s="10">
        <f t="shared" si="1"/>
        <v>1518</v>
      </c>
    </row>
    <row r="12" spans="1:12" s="167" customFormat="1" ht="17.25" customHeight="1" x14ac:dyDescent="0.2">
      <c r="A12" s="238" t="s">
        <v>362</v>
      </c>
      <c r="B12" s="235"/>
      <c r="C12" s="166">
        <f>B11+F11+H11</f>
        <v>582</v>
      </c>
      <c r="D12" s="224" t="s">
        <v>363</v>
      </c>
      <c r="E12" s="224"/>
      <c r="F12" s="166">
        <f>C11+D11+E11+G11</f>
        <v>820</v>
      </c>
      <c r="G12" s="78"/>
      <c r="H12" s="78"/>
      <c r="I12" s="78"/>
      <c r="J12" s="78"/>
      <c r="K12" s="78"/>
      <c r="L12" s="78"/>
    </row>
    <row r="13" spans="1:12" s="12" customFormat="1" ht="12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3">
      <c r="A14" s="200"/>
      <c r="B14" s="195" t="s">
        <v>361</v>
      </c>
      <c r="C14" s="195"/>
      <c r="D14" s="195"/>
      <c r="E14" s="195"/>
      <c r="F14" s="195"/>
      <c r="G14" s="195"/>
      <c r="H14" s="195"/>
      <c r="I14" s="195"/>
      <c r="J14" s="195"/>
      <c r="K14" s="195"/>
      <c r="L14" s="2"/>
    </row>
    <row r="15" spans="1:12" x14ac:dyDescent="0.3">
      <c r="A15" s="200"/>
      <c r="B15" s="3" t="s">
        <v>371</v>
      </c>
      <c r="C15" s="3" t="s">
        <v>372</v>
      </c>
      <c r="D15" s="3" t="s">
        <v>373</v>
      </c>
      <c r="E15" s="3" t="s">
        <v>374</v>
      </c>
      <c r="F15" s="3" t="s">
        <v>375</v>
      </c>
      <c r="G15" s="3" t="s">
        <v>376</v>
      </c>
      <c r="H15" s="195" t="s">
        <v>0</v>
      </c>
      <c r="I15" s="195" t="s">
        <v>1</v>
      </c>
      <c r="J15" s="195" t="s">
        <v>2</v>
      </c>
      <c r="K15" s="197" t="s">
        <v>3</v>
      </c>
      <c r="L15" s="1"/>
    </row>
    <row r="16" spans="1:12" x14ac:dyDescent="0.3">
      <c r="A16" s="198">
        <v>43046</v>
      </c>
      <c r="B16" s="3" t="s">
        <v>4</v>
      </c>
      <c r="C16" s="3" t="s">
        <v>5</v>
      </c>
      <c r="D16" s="3" t="s">
        <v>6</v>
      </c>
      <c r="E16" s="3" t="s">
        <v>8</v>
      </c>
      <c r="F16" s="3" t="s">
        <v>9</v>
      </c>
      <c r="G16" s="3" t="s">
        <v>10</v>
      </c>
      <c r="H16" s="195"/>
      <c r="I16" s="195"/>
      <c r="J16" s="195"/>
      <c r="K16" s="197"/>
      <c r="L16" s="4"/>
    </row>
    <row r="17" spans="1:13" ht="29.25" customHeight="1" x14ac:dyDescent="0.3">
      <c r="A17" s="199"/>
      <c r="B17" s="69" t="s">
        <v>377</v>
      </c>
      <c r="C17" s="69" t="s">
        <v>378</v>
      </c>
      <c r="D17" s="69" t="s">
        <v>378</v>
      </c>
      <c r="E17" s="69" t="s">
        <v>377</v>
      </c>
      <c r="F17" s="69" t="s">
        <v>378</v>
      </c>
      <c r="G17" s="69" t="s">
        <v>377</v>
      </c>
      <c r="H17" s="195"/>
      <c r="I17" s="195"/>
      <c r="J17" s="195"/>
      <c r="K17" s="197"/>
      <c r="L17" s="1"/>
    </row>
    <row r="18" spans="1:13" ht="12.75" customHeight="1" x14ac:dyDescent="0.25">
      <c r="A18" s="70" t="s">
        <v>18</v>
      </c>
      <c r="B18" s="7">
        <v>127</v>
      </c>
      <c r="C18" s="7">
        <v>158</v>
      </c>
      <c r="D18" s="7">
        <v>38</v>
      </c>
      <c r="E18" s="7">
        <v>26</v>
      </c>
      <c r="F18" s="7">
        <v>15</v>
      </c>
      <c r="G18" s="7">
        <v>6</v>
      </c>
      <c r="H18" s="7">
        <v>0</v>
      </c>
      <c r="I18" s="7">
        <v>19</v>
      </c>
      <c r="J18" s="7">
        <v>0</v>
      </c>
      <c r="K18" s="70">
        <f t="shared" ref="K18:K21" si="2">SUM(B18:J18)</f>
        <v>389</v>
      </c>
      <c r="L18" s="1"/>
    </row>
    <row r="19" spans="1:13" ht="12.75" customHeight="1" x14ac:dyDescent="0.25">
      <c r="A19" s="70" t="s">
        <v>19</v>
      </c>
      <c r="B19" s="7">
        <v>87</v>
      </c>
      <c r="C19" s="7">
        <v>77</v>
      </c>
      <c r="D19" s="7">
        <v>23</v>
      </c>
      <c r="E19" s="7">
        <v>11</v>
      </c>
      <c r="F19" s="7">
        <v>19</v>
      </c>
      <c r="G19" s="7">
        <v>9</v>
      </c>
      <c r="H19" s="7">
        <v>0</v>
      </c>
      <c r="I19" s="7">
        <v>14</v>
      </c>
      <c r="J19" s="7">
        <v>0</v>
      </c>
      <c r="K19" s="70">
        <f t="shared" si="2"/>
        <v>240</v>
      </c>
      <c r="L19" s="1"/>
    </row>
    <row r="20" spans="1:13" ht="12.75" customHeight="1" x14ac:dyDescent="0.25">
      <c r="A20" s="70" t="s">
        <v>20</v>
      </c>
      <c r="B20" s="7">
        <v>75</v>
      </c>
      <c r="C20" s="7">
        <v>63</v>
      </c>
      <c r="D20" s="7">
        <v>11</v>
      </c>
      <c r="E20" s="7">
        <v>13</v>
      </c>
      <c r="F20" s="7">
        <v>14</v>
      </c>
      <c r="G20" s="7">
        <v>6</v>
      </c>
      <c r="H20" s="7">
        <v>0</v>
      </c>
      <c r="I20" s="7">
        <v>10</v>
      </c>
      <c r="J20" s="7">
        <v>0</v>
      </c>
      <c r="K20" s="70">
        <f t="shared" si="2"/>
        <v>192</v>
      </c>
      <c r="L20" s="1"/>
    </row>
    <row r="21" spans="1:13" ht="12.75" customHeight="1" x14ac:dyDescent="0.25">
      <c r="A21" s="70" t="s">
        <v>21</v>
      </c>
      <c r="B21" s="7">
        <v>78</v>
      </c>
      <c r="C21" s="7">
        <v>25</v>
      </c>
      <c r="D21" s="7">
        <v>6</v>
      </c>
      <c r="E21" s="7">
        <v>11</v>
      </c>
      <c r="F21" s="7">
        <v>9</v>
      </c>
      <c r="G21" s="7">
        <v>8</v>
      </c>
      <c r="H21" s="7">
        <v>0</v>
      </c>
      <c r="I21" s="7">
        <v>11</v>
      </c>
      <c r="J21" s="7">
        <v>0</v>
      </c>
      <c r="K21" s="70">
        <f t="shared" si="2"/>
        <v>148</v>
      </c>
      <c r="L21" s="1"/>
    </row>
    <row r="22" spans="1:13" ht="15.75" x14ac:dyDescent="0.25">
      <c r="A22" s="9" t="s">
        <v>3</v>
      </c>
      <c r="B22" s="10">
        <f t="shared" ref="B22:K22" si="3">SUM(B18:B21)</f>
        <v>367</v>
      </c>
      <c r="C22" s="10">
        <f t="shared" si="3"/>
        <v>323</v>
      </c>
      <c r="D22" s="10">
        <f t="shared" si="3"/>
        <v>78</v>
      </c>
      <c r="E22" s="10">
        <f t="shared" si="3"/>
        <v>61</v>
      </c>
      <c r="F22" s="10">
        <f t="shared" si="3"/>
        <v>57</v>
      </c>
      <c r="G22" s="10">
        <f t="shared" si="3"/>
        <v>29</v>
      </c>
      <c r="H22" s="10">
        <f t="shared" si="3"/>
        <v>0</v>
      </c>
      <c r="I22" s="10">
        <f t="shared" si="3"/>
        <v>54</v>
      </c>
      <c r="J22" s="10">
        <f t="shared" si="3"/>
        <v>0</v>
      </c>
      <c r="K22" s="10">
        <f t="shared" si="3"/>
        <v>969</v>
      </c>
      <c r="L22" s="11"/>
    </row>
    <row r="23" spans="1:13" s="151" customFormat="1" ht="16.5" customHeight="1" x14ac:dyDescent="0.2">
      <c r="A23" s="242" t="s">
        <v>377</v>
      </c>
      <c r="B23" s="242"/>
      <c r="C23" s="166">
        <f>B22+E22+G22</f>
        <v>457</v>
      </c>
      <c r="D23" s="224" t="s">
        <v>378</v>
      </c>
      <c r="E23" s="224"/>
      <c r="F23" s="166">
        <f>C22+D22+F22</f>
        <v>458</v>
      </c>
      <c r="G23" s="78"/>
      <c r="H23" s="78"/>
      <c r="I23" s="78"/>
      <c r="J23" s="78"/>
      <c r="K23" s="78"/>
      <c r="L23" s="168"/>
    </row>
    <row r="25" spans="1:13" x14ac:dyDescent="0.3">
      <c r="A25" s="200"/>
      <c r="B25" s="195" t="s">
        <v>360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</row>
    <row r="26" spans="1:13" x14ac:dyDescent="0.3">
      <c r="A26" s="200"/>
      <c r="B26" s="3" t="s">
        <v>379</v>
      </c>
      <c r="C26" s="3" t="s">
        <v>380</v>
      </c>
      <c r="D26" s="3" t="s">
        <v>381</v>
      </c>
      <c r="E26" s="3" t="s">
        <v>382</v>
      </c>
      <c r="F26" s="3" t="s">
        <v>383</v>
      </c>
      <c r="G26" s="3" t="s">
        <v>384</v>
      </c>
      <c r="H26" s="3" t="s">
        <v>385</v>
      </c>
      <c r="I26" s="3" t="s">
        <v>386</v>
      </c>
      <c r="J26" s="195" t="s">
        <v>0</v>
      </c>
      <c r="K26" s="195" t="s">
        <v>1</v>
      </c>
      <c r="L26" s="195" t="s">
        <v>2</v>
      </c>
      <c r="M26" s="197" t="s">
        <v>3</v>
      </c>
    </row>
    <row r="27" spans="1:13" x14ac:dyDescent="0.3">
      <c r="A27" s="198">
        <v>43046</v>
      </c>
      <c r="B27" s="3" t="s">
        <v>4</v>
      </c>
      <c r="C27" s="3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3" t="s">
        <v>10</v>
      </c>
      <c r="I27" s="3" t="s">
        <v>11</v>
      </c>
      <c r="J27" s="195"/>
      <c r="K27" s="195"/>
      <c r="L27" s="195"/>
      <c r="M27" s="197"/>
    </row>
    <row r="28" spans="1:13" ht="40.200000000000003" x14ac:dyDescent="0.3">
      <c r="A28" s="199"/>
      <c r="B28" s="69" t="s">
        <v>681</v>
      </c>
      <c r="C28" s="69" t="s">
        <v>387</v>
      </c>
      <c r="D28" s="69" t="s">
        <v>387</v>
      </c>
      <c r="E28" s="69" t="s">
        <v>388</v>
      </c>
      <c r="F28" s="190" t="s">
        <v>681</v>
      </c>
      <c r="G28" s="69" t="s">
        <v>387</v>
      </c>
      <c r="H28" s="190" t="s">
        <v>681</v>
      </c>
      <c r="I28" s="69" t="s">
        <v>387</v>
      </c>
      <c r="J28" s="195"/>
      <c r="K28" s="195"/>
      <c r="L28" s="195"/>
      <c r="M28" s="197"/>
    </row>
    <row r="29" spans="1:13" ht="12.75" customHeight="1" x14ac:dyDescent="0.3">
      <c r="A29" s="70" t="s">
        <v>22</v>
      </c>
      <c r="B29" s="7">
        <v>134</v>
      </c>
      <c r="C29" s="7">
        <v>75</v>
      </c>
      <c r="D29" s="7">
        <v>13</v>
      </c>
      <c r="E29" s="7">
        <v>23</v>
      </c>
      <c r="F29" s="7">
        <v>15</v>
      </c>
      <c r="G29" s="7">
        <v>13</v>
      </c>
      <c r="H29" s="7">
        <v>6</v>
      </c>
      <c r="I29" s="7">
        <v>5</v>
      </c>
      <c r="J29" s="7">
        <v>0</v>
      </c>
      <c r="K29" s="7">
        <v>22</v>
      </c>
      <c r="L29" s="7">
        <v>0</v>
      </c>
      <c r="M29" s="70">
        <f t="shared" ref="M29:M33" si="4">SUM(B29:L29)</f>
        <v>306</v>
      </c>
    </row>
    <row r="30" spans="1:13" ht="12.75" customHeight="1" x14ac:dyDescent="0.3">
      <c r="A30" s="70" t="s">
        <v>23</v>
      </c>
      <c r="B30" s="7">
        <v>122</v>
      </c>
      <c r="C30" s="7">
        <v>63</v>
      </c>
      <c r="D30" s="7">
        <v>18</v>
      </c>
      <c r="E30" s="7">
        <v>17</v>
      </c>
      <c r="F30" s="7">
        <v>10</v>
      </c>
      <c r="G30" s="7">
        <v>8</v>
      </c>
      <c r="H30" s="7">
        <v>3</v>
      </c>
      <c r="I30" s="7">
        <v>4</v>
      </c>
      <c r="J30" s="7">
        <v>0</v>
      </c>
      <c r="K30" s="7">
        <v>13</v>
      </c>
      <c r="L30" s="7">
        <v>0</v>
      </c>
      <c r="M30" s="70">
        <f t="shared" si="4"/>
        <v>258</v>
      </c>
    </row>
    <row r="31" spans="1:13" ht="12.75" customHeight="1" x14ac:dyDescent="0.3">
      <c r="A31" s="70" t="s">
        <v>24</v>
      </c>
      <c r="B31" s="7">
        <v>132</v>
      </c>
      <c r="C31" s="7">
        <v>136</v>
      </c>
      <c r="D31" s="7">
        <v>15</v>
      </c>
      <c r="E31" s="7">
        <v>18</v>
      </c>
      <c r="F31" s="7">
        <v>13</v>
      </c>
      <c r="G31" s="7">
        <v>25</v>
      </c>
      <c r="H31" s="7">
        <v>10</v>
      </c>
      <c r="I31" s="7">
        <v>2</v>
      </c>
      <c r="J31" s="7">
        <v>0</v>
      </c>
      <c r="K31" s="7">
        <v>49</v>
      </c>
      <c r="L31" s="7">
        <v>0</v>
      </c>
      <c r="M31" s="70">
        <f t="shared" si="4"/>
        <v>400</v>
      </c>
    </row>
    <row r="32" spans="1:13" ht="12.75" customHeight="1" x14ac:dyDescent="0.3">
      <c r="A32" s="70" t="s">
        <v>25</v>
      </c>
      <c r="B32" s="7">
        <v>84</v>
      </c>
      <c r="C32" s="7">
        <v>101</v>
      </c>
      <c r="D32" s="7">
        <v>28</v>
      </c>
      <c r="E32" s="7">
        <v>17</v>
      </c>
      <c r="F32" s="7">
        <v>8</v>
      </c>
      <c r="G32" s="7">
        <v>17</v>
      </c>
      <c r="H32" s="7">
        <v>1</v>
      </c>
      <c r="I32" s="7">
        <v>1</v>
      </c>
      <c r="J32" s="7">
        <v>0</v>
      </c>
      <c r="K32" s="7">
        <v>28</v>
      </c>
      <c r="L32" s="7">
        <v>0</v>
      </c>
      <c r="M32" s="70">
        <f t="shared" si="4"/>
        <v>285</v>
      </c>
    </row>
    <row r="33" spans="1:13" ht="12.75" customHeight="1" x14ac:dyDescent="0.3">
      <c r="A33" s="70" t="s">
        <v>26</v>
      </c>
      <c r="B33" s="7">
        <v>98</v>
      </c>
      <c r="C33" s="7">
        <v>49</v>
      </c>
      <c r="D33" s="7">
        <v>6</v>
      </c>
      <c r="E33" s="7">
        <v>9</v>
      </c>
      <c r="F33" s="7">
        <v>5</v>
      </c>
      <c r="G33" s="7">
        <v>1</v>
      </c>
      <c r="H33" s="7">
        <v>4</v>
      </c>
      <c r="I33" s="7">
        <v>1</v>
      </c>
      <c r="J33" s="7">
        <v>0</v>
      </c>
      <c r="K33" s="7">
        <v>19</v>
      </c>
      <c r="L33" s="7">
        <v>0</v>
      </c>
      <c r="M33" s="70">
        <f t="shared" si="4"/>
        <v>192</v>
      </c>
    </row>
    <row r="34" spans="1:13" ht="15.6" x14ac:dyDescent="0.3">
      <c r="A34" s="9" t="s">
        <v>3</v>
      </c>
      <c r="B34" s="10">
        <f t="shared" ref="B34:M34" si="5">SUM(B29:B33)</f>
        <v>570</v>
      </c>
      <c r="C34" s="10">
        <f t="shared" si="5"/>
        <v>424</v>
      </c>
      <c r="D34" s="10">
        <f t="shared" si="5"/>
        <v>80</v>
      </c>
      <c r="E34" s="10">
        <f t="shared" si="5"/>
        <v>84</v>
      </c>
      <c r="F34" s="10">
        <f t="shared" si="5"/>
        <v>51</v>
      </c>
      <c r="G34" s="10">
        <f t="shared" si="5"/>
        <v>64</v>
      </c>
      <c r="H34" s="10">
        <f t="shared" si="5"/>
        <v>24</v>
      </c>
      <c r="I34" s="10">
        <f t="shared" si="5"/>
        <v>13</v>
      </c>
      <c r="J34" s="10">
        <f t="shared" si="5"/>
        <v>0</v>
      </c>
      <c r="K34" s="10">
        <f t="shared" si="5"/>
        <v>131</v>
      </c>
      <c r="L34" s="10">
        <f t="shared" si="5"/>
        <v>0</v>
      </c>
      <c r="M34" s="10">
        <f t="shared" si="5"/>
        <v>1441</v>
      </c>
    </row>
    <row r="35" spans="1:13" s="170" customFormat="1" ht="21.75" customHeight="1" x14ac:dyDescent="0.25">
      <c r="A35" s="238" t="s">
        <v>682</v>
      </c>
      <c r="B35" s="235"/>
      <c r="C35" s="170">
        <f>B34+F34+H34</f>
        <v>645</v>
      </c>
      <c r="E35" s="243" t="s">
        <v>387</v>
      </c>
      <c r="F35" s="243"/>
      <c r="G35" s="171">
        <f>C34+D34+G34+I34</f>
        <v>581</v>
      </c>
      <c r="H35" s="243" t="s">
        <v>674</v>
      </c>
      <c r="I35" s="243"/>
      <c r="J35" s="243"/>
      <c r="K35" s="170">
        <f>E34</f>
        <v>84</v>
      </c>
    </row>
  </sheetData>
  <mergeCells count="28">
    <mergeCell ref="H35:J35"/>
    <mergeCell ref="E35:F35"/>
    <mergeCell ref="A12:B12"/>
    <mergeCell ref="A25:A26"/>
    <mergeCell ref="B25:M25"/>
    <mergeCell ref="J26:J28"/>
    <mergeCell ref="K26:K28"/>
    <mergeCell ref="L26:L28"/>
    <mergeCell ref="M26:M28"/>
    <mergeCell ref="A27:A28"/>
    <mergeCell ref="A14:A15"/>
    <mergeCell ref="B14:K14"/>
    <mergeCell ref="H15:H17"/>
    <mergeCell ref="I15:I17"/>
    <mergeCell ref="J15:J17"/>
    <mergeCell ref="K15:K17"/>
    <mergeCell ref="A1:A2"/>
    <mergeCell ref="B1:L1"/>
    <mergeCell ref="I2:I4"/>
    <mergeCell ref="J2:J4"/>
    <mergeCell ref="K2:K4"/>
    <mergeCell ref="L2:L4"/>
    <mergeCell ref="A3:A4"/>
    <mergeCell ref="A23:B23"/>
    <mergeCell ref="D23:E23"/>
    <mergeCell ref="A35:B35"/>
    <mergeCell ref="A16:A17"/>
    <mergeCell ref="D12:E12"/>
  </mergeCells>
  <pageMargins left="0.2" right="0.2" top="0.5" bottom="0.2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M10" sqref="M10"/>
    </sheetView>
  </sheetViews>
  <sheetFormatPr defaultRowHeight="14.4" x14ac:dyDescent="0.3"/>
  <cols>
    <col min="1" max="1" width="14.109375" customWidth="1"/>
    <col min="2" max="2" width="11.6640625" customWidth="1"/>
    <col min="3" max="4" width="12" customWidth="1"/>
    <col min="5" max="6" width="11.6640625" customWidth="1"/>
    <col min="7" max="7" width="12" customWidth="1"/>
    <col min="8" max="8" width="12.5546875" customWidth="1"/>
    <col min="9" max="9" width="9.109375" customWidth="1"/>
    <col min="10" max="10" width="8.5546875" customWidth="1"/>
    <col min="11" max="11" width="9.109375" style="1" customWidth="1"/>
    <col min="12" max="12" width="9.88671875" customWidth="1"/>
    <col min="252" max="252" width="24.33203125" customWidth="1"/>
    <col min="253" max="262" width="12.5546875" customWidth="1"/>
    <col min="263" max="263" width="10.109375" customWidth="1"/>
    <col min="264" max="264" width="11.88671875" customWidth="1"/>
    <col min="265" max="267" width="15.109375" customWidth="1"/>
    <col min="508" max="508" width="24.33203125" customWidth="1"/>
    <col min="509" max="518" width="12.5546875" customWidth="1"/>
    <col min="519" max="519" width="10.109375" customWidth="1"/>
    <col min="520" max="520" width="11.88671875" customWidth="1"/>
    <col min="521" max="523" width="15.109375" customWidth="1"/>
    <col min="764" max="764" width="24.33203125" customWidth="1"/>
    <col min="765" max="774" width="12.5546875" customWidth="1"/>
    <col min="775" max="775" width="10.109375" customWidth="1"/>
    <col min="776" max="776" width="11.88671875" customWidth="1"/>
    <col min="777" max="779" width="15.109375" customWidth="1"/>
    <col min="1020" max="1020" width="24.33203125" customWidth="1"/>
    <col min="1021" max="1030" width="12.5546875" customWidth="1"/>
    <col min="1031" max="1031" width="10.109375" customWidth="1"/>
    <col min="1032" max="1032" width="11.88671875" customWidth="1"/>
    <col min="1033" max="1035" width="15.109375" customWidth="1"/>
    <col min="1276" max="1276" width="24.33203125" customWidth="1"/>
    <col min="1277" max="1286" width="12.5546875" customWidth="1"/>
    <col min="1287" max="1287" width="10.109375" customWidth="1"/>
    <col min="1288" max="1288" width="11.88671875" customWidth="1"/>
    <col min="1289" max="1291" width="15.109375" customWidth="1"/>
    <col min="1532" max="1532" width="24.33203125" customWidth="1"/>
    <col min="1533" max="1542" width="12.5546875" customWidth="1"/>
    <col min="1543" max="1543" width="10.109375" customWidth="1"/>
    <col min="1544" max="1544" width="11.88671875" customWidth="1"/>
    <col min="1545" max="1547" width="15.109375" customWidth="1"/>
    <col min="1788" max="1788" width="24.33203125" customWidth="1"/>
    <col min="1789" max="1798" width="12.5546875" customWidth="1"/>
    <col min="1799" max="1799" width="10.109375" customWidth="1"/>
    <col min="1800" max="1800" width="11.88671875" customWidth="1"/>
    <col min="1801" max="1803" width="15.109375" customWidth="1"/>
    <col min="2044" max="2044" width="24.33203125" customWidth="1"/>
    <col min="2045" max="2054" width="12.5546875" customWidth="1"/>
    <col min="2055" max="2055" width="10.109375" customWidth="1"/>
    <col min="2056" max="2056" width="11.88671875" customWidth="1"/>
    <col min="2057" max="2059" width="15.109375" customWidth="1"/>
    <col min="2300" max="2300" width="24.33203125" customWidth="1"/>
    <col min="2301" max="2310" width="12.5546875" customWidth="1"/>
    <col min="2311" max="2311" width="10.109375" customWidth="1"/>
    <col min="2312" max="2312" width="11.88671875" customWidth="1"/>
    <col min="2313" max="2315" width="15.109375" customWidth="1"/>
    <col min="2556" max="2556" width="24.33203125" customWidth="1"/>
    <col min="2557" max="2566" width="12.5546875" customWidth="1"/>
    <col min="2567" max="2567" width="10.109375" customWidth="1"/>
    <col min="2568" max="2568" width="11.88671875" customWidth="1"/>
    <col min="2569" max="2571" width="15.109375" customWidth="1"/>
    <col min="2812" max="2812" width="24.33203125" customWidth="1"/>
    <col min="2813" max="2822" width="12.5546875" customWidth="1"/>
    <col min="2823" max="2823" width="10.109375" customWidth="1"/>
    <col min="2824" max="2824" width="11.88671875" customWidth="1"/>
    <col min="2825" max="2827" width="15.109375" customWidth="1"/>
    <col min="3068" max="3068" width="24.33203125" customWidth="1"/>
    <col min="3069" max="3078" width="12.5546875" customWidth="1"/>
    <col min="3079" max="3079" width="10.109375" customWidth="1"/>
    <col min="3080" max="3080" width="11.88671875" customWidth="1"/>
    <col min="3081" max="3083" width="15.109375" customWidth="1"/>
    <col min="3324" max="3324" width="24.33203125" customWidth="1"/>
    <col min="3325" max="3334" width="12.5546875" customWidth="1"/>
    <col min="3335" max="3335" width="10.109375" customWidth="1"/>
    <col min="3336" max="3336" width="11.88671875" customWidth="1"/>
    <col min="3337" max="3339" width="15.109375" customWidth="1"/>
    <col min="3580" max="3580" width="24.33203125" customWidth="1"/>
    <col min="3581" max="3590" width="12.5546875" customWidth="1"/>
    <col min="3591" max="3591" width="10.109375" customWidth="1"/>
    <col min="3592" max="3592" width="11.88671875" customWidth="1"/>
    <col min="3593" max="3595" width="15.109375" customWidth="1"/>
    <col min="3836" max="3836" width="24.33203125" customWidth="1"/>
    <col min="3837" max="3846" width="12.5546875" customWidth="1"/>
    <col min="3847" max="3847" width="10.109375" customWidth="1"/>
    <col min="3848" max="3848" width="11.88671875" customWidth="1"/>
    <col min="3849" max="3851" width="15.109375" customWidth="1"/>
    <col min="4092" max="4092" width="24.33203125" customWidth="1"/>
    <col min="4093" max="4102" width="12.5546875" customWidth="1"/>
    <col min="4103" max="4103" width="10.109375" customWidth="1"/>
    <col min="4104" max="4104" width="11.88671875" customWidth="1"/>
    <col min="4105" max="4107" width="15.109375" customWidth="1"/>
    <col min="4348" max="4348" width="24.33203125" customWidth="1"/>
    <col min="4349" max="4358" width="12.5546875" customWidth="1"/>
    <col min="4359" max="4359" width="10.109375" customWidth="1"/>
    <col min="4360" max="4360" width="11.88671875" customWidth="1"/>
    <col min="4361" max="4363" width="15.109375" customWidth="1"/>
    <col min="4604" max="4604" width="24.33203125" customWidth="1"/>
    <col min="4605" max="4614" width="12.5546875" customWidth="1"/>
    <col min="4615" max="4615" width="10.109375" customWidth="1"/>
    <col min="4616" max="4616" width="11.88671875" customWidth="1"/>
    <col min="4617" max="4619" width="15.109375" customWidth="1"/>
    <col min="4860" max="4860" width="24.33203125" customWidth="1"/>
    <col min="4861" max="4870" width="12.5546875" customWidth="1"/>
    <col min="4871" max="4871" width="10.109375" customWidth="1"/>
    <col min="4872" max="4872" width="11.88671875" customWidth="1"/>
    <col min="4873" max="4875" width="15.109375" customWidth="1"/>
    <col min="5116" max="5116" width="24.33203125" customWidth="1"/>
    <col min="5117" max="5126" width="12.5546875" customWidth="1"/>
    <col min="5127" max="5127" width="10.109375" customWidth="1"/>
    <col min="5128" max="5128" width="11.88671875" customWidth="1"/>
    <col min="5129" max="5131" width="15.109375" customWidth="1"/>
    <col min="5372" max="5372" width="24.33203125" customWidth="1"/>
    <col min="5373" max="5382" width="12.5546875" customWidth="1"/>
    <col min="5383" max="5383" width="10.109375" customWidth="1"/>
    <col min="5384" max="5384" width="11.88671875" customWidth="1"/>
    <col min="5385" max="5387" width="15.109375" customWidth="1"/>
    <col min="5628" max="5628" width="24.33203125" customWidth="1"/>
    <col min="5629" max="5638" width="12.5546875" customWidth="1"/>
    <col min="5639" max="5639" width="10.109375" customWidth="1"/>
    <col min="5640" max="5640" width="11.88671875" customWidth="1"/>
    <col min="5641" max="5643" width="15.109375" customWidth="1"/>
    <col min="5884" max="5884" width="24.33203125" customWidth="1"/>
    <col min="5885" max="5894" width="12.5546875" customWidth="1"/>
    <col min="5895" max="5895" width="10.109375" customWidth="1"/>
    <col min="5896" max="5896" width="11.88671875" customWidth="1"/>
    <col min="5897" max="5899" width="15.109375" customWidth="1"/>
    <col min="6140" max="6140" width="24.33203125" customWidth="1"/>
    <col min="6141" max="6150" width="12.5546875" customWidth="1"/>
    <col min="6151" max="6151" width="10.109375" customWidth="1"/>
    <col min="6152" max="6152" width="11.88671875" customWidth="1"/>
    <col min="6153" max="6155" width="15.109375" customWidth="1"/>
    <col min="6396" max="6396" width="24.33203125" customWidth="1"/>
    <col min="6397" max="6406" width="12.5546875" customWidth="1"/>
    <col min="6407" max="6407" width="10.109375" customWidth="1"/>
    <col min="6408" max="6408" width="11.88671875" customWidth="1"/>
    <col min="6409" max="6411" width="15.109375" customWidth="1"/>
    <col min="6652" max="6652" width="24.33203125" customWidth="1"/>
    <col min="6653" max="6662" width="12.5546875" customWidth="1"/>
    <col min="6663" max="6663" width="10.109375" customWidth="1"/>
    <col min="6664" max="6664" width="11.88671875" customWidth="1"/>
    <col min="6665" max="6667" width="15.109375" customWidth="1"/>
    <col min="6908" max="6908" width="24.33203125" customWidth="1"/>
    <col min="6909" max="6918" width="12.5546875" customWidth="1"/>
    <col min="6919" max="6919" width="10.109375" customWidth="1"/>
    <col min="6920" max="6920" width="11.88671875" customWidth="1"/>
    <col min="6921" max="6923" width="15.109375" customWidth="1"/>
    <col min="7164" max="7164" width="24.33203125" customWidth="1"/>
    <col min="7165" max="7174" width="12.5546875" customWidth="1"/>
    <col min="7175" max="7175" width="10.109375" customWidth="1"/>
    <col min="7176" max="7176" width="11.88671875" customWidth="1"/>
    <col min="7177" max="7179" width="15.109375" customWidth="1"/>
    <col min="7420" max="7420" width="24.33203125" customWidth="1"/>
    <col min="7421" max="7430" width="12.5546875" customWidth="1"/>
    <col min="7431" max="7431" width="10.109375" customWidth="1"/>
    <col min="7432" max="7432" width="11.88671875" customWidth="1"/>
    <col min="7433" max="7435" width="15.109375" customWidth="1"/>
    <col min="7676" max="7676" width="24.33203125" customWidth="1"/>
    <col min="7677" max="7686" width="12.5546875" customWidth="1"/>
    <col min="7687" max="7687" width="10.109375" customWidth="1"/>
    <col min="7688" max="7688" width="11.88671875" customWidth="1"/>
    <col min="7689" max="7691" width="15.109375" customWidth="1"/>
    <col min="7932" max="7932" width="24.33203125" customWidth="1"/>
    <col min="7933" max="7942" width="12.5546875" customWidth="1"/>
    <col min="7943" max="7943" width="10.109375" customWidth="1"/>
    <col min="7944" max="7944" width="11.88671875" customWidth="1"/>
    <col min="7945" max="7947" width="15.109375" customWidth="1"/>
    <col min="8188" max="8188" width="24.33203125" customWidth="1"/>
    <col min="8189" max="8198" width="12.5546875" customWidth="1"/>
    <col min="8199" max="8199" width="10.109375" customWidth="1"/>
    <col min="8200" max="8200" width="11.88671875" customWidth="1"/>
    <col min="8201" max="8203" width="15.109375" customWidth="1"/>
    <col min="8444" max="8444" width="24.33203125" customWidth="1"/>
    <col min="8445" max="8454" width="12.5546875" customWidth="1"/>
    <col min="8455" max="8455" width="10.109375" customWidth="1"/>
    <col min="8456" max="8456" width="11.88671875" customWidth="1"/>
    <col min="8457" max="8459" width="15.109375" customWidth="1"/>
    <col min="8700" max="8700" width="24.33203125" customWidth="1"/>
    <col min="8701" max="8710" width="12.5546875" customWidth="1"/>
    <col min="8711" max="8711" width="10.109375" customWidth="1"/>
    <col min="8712" max="8712" width="11.88671875" customWidth="1"/>
    <col min="8713" max="8715" width="15.109375" customWidth="1"/>
    <col min="8956" max="8956" width="24.33203125" customWidth="1"/>
    <col min="8957" max="8966" width="12.5546875" customWidth="1"/>
    <col min="8967" max="8967" width="10.109375" customWidth="1"/>
    <col min="8968" max="8968" width="11.88671875" customWidth="1"/>
    <col min="8969" max="8971" width="15.109375" customWidth="1"/>
    <col min="9212" max="9212" width="24.33203125" customWidth="1"/>
    <col min="9213" max="9222" width="12.5546875" customWidth="1"/>
    <col min="9223" max="9223" width="10.109375" customWidth="1"/>
    <col min="9224" max="9224" width="11.88671875" customWidth="1"/>
    <col min="9225" max="9227" width="15.109375" customWidth="1"/>
    <col min="9468" max="9468" width="24.33203125" customWidth="1"/>
    <col min="9469" max="9478" width="12.5546875" customWidth="1"/>
    <col min="9479" max="9479" width="10.109375" customWidth="1"/>
    <col min="9480" max="9480" width="11.88671875" customWidth="1"/>
    <col min="9481" max="9483" width="15.109375" customWidth="1"/>
    <col min="9724" max="9724" width="24.33203125" customWidth="1"/>
    <col min="9725" max="9734" width="12.5546875" customWidth="1"/>
    <col min="9735" max="9735" width="10.109375" customWidth="1"/>
    <col min="9736" max="9736" width="11.88671875" customWidth="1"/>
    <col min="9737" max="9739" width="15.109375" customWidth="1"/>
    <col min="9980" max="9980" width="24.33203125" customWidth="1"/>
    <col min="9981" max="9990" width="12.5546875" customWidth="1"/>
    <col min="9991" max="9991" width="10.109375" customWidth="1"/>
    <col min="9992" max="9992" width="11.88671875" customWidth="1"/>
    <col min="9993" max="9995" width="15.109375" customWidth="1"/>
    <col min="10236" max="10236" width="24.33203125" customWidth="1"/>
    <col min="10237" max="10246" width="12.5546875" customWidth="1"/>
    <col min="10247" max="10247" width="10.109375" customWidth="1"/>
    <col min="10248" max="10248" width="11.88671875" customWidth="1"/>
    <col min="10249" max="10251" width="15.109375" customWidth="1"/>
    <col min="10492" max="10492" width="24.33203125" customWidth="1"/>
    <col min="10493" max="10502" width="12.5546875" customWidth="1"/>
    <col min="10503" max="10503" width="10.109375" customWidth="1"/>
    <col min="10504" max="10504" width="11.88671875" customWidth="1"/>
    <col min="10505" max="10507" width="15.109375" customWidth="1"/>
    <col min="10748" max="10748" width="24.33203125" customWidth="1"/>
    <col min="10749" max="10758" width="12.5546875" customWidth="1"/>
    <col min="10759" max="10759" width="10.109375" customWidth="1"/>
    <col min="10760" max="10760" width="11.88671875" customWidth="1"/>
    <col min="10761" max="10763" width="15.109375" customWidth="1"/>
    <col min="11004" max="11004" width="24.33203125" customWidth="1"/>
    <col min="11005" max="11014" width="12.5546875" customWidth="1"/>
    <col min="11015" max="11015" width="10.109375" customWidth="1"/>
    <col min="11016" max="11016" width="11.88671875" customWidth="1"/>
    <col min="11017" max="11019" width="15.109375" customWidth="1"/>
    <col min="11260" max="11260" width="24.33203125" customWidth="1"/>
    <col min="11261" max="11270" width="12.5546875" customWidth="1"/>
    <col min="11271" max="11271" width="10.109375" customWidth="1"/>
    <col min="11272" max="11272" width="11.88671875" customWidth="1"/>
    <col min="11273" max="11275" width="15.109375" customWidth="1"/>
    <col min="11516" max="11516" width="24.33203125" customWidth="1"/>
    <col min="11517" max="11526" width="12.5546875" customWidth="1"/>
    <col min="11527" max="11527" width="10.109375" customWidth="1"/>
    <col min="11528" max="11528" width="11.88671875" customWidth="1"/>
    <col min="11529" max="11531" width="15.109375" customWidth="1"/>
    <col min="11772" max="11772" width="24.33203125" customWidth="1"/>
    <col min="11773" max="11782" width="12.5546875" customWidth="1"/>
    <col min="11783" max="11783" width="10.109375" customWidth="1"/>
    <col min="11784" max="11784" width="11.88671875" customWidth="1"/>
    <col min="11785" max="11787" width="15.109375" customWidth="1"/>
    <col min="12028" max="12028" width="24.33203125" customWidth="1"/>
    <col min="12029" max="12038" width="12.5546875" customWidth="1"/>
    <col min="12039" max="12039" width="10.109375" customWidth="1"/>
    <col min="12040" max="12040" width="11.88671875" customWidth="1"/>
    <col min="12041" max="12043" width="15.109375" customWidth="1"/>
    <col min="12284" max="12284" width="24.33203125" customWidth="1"/>
    <col min="12285" max="12294" width="12.5546875" customWidth="1"/>
    <col min="12295" max="12295" width="10.109375" customWidth="1"/>
    <col min="12296" max="12296" width="11.88671875" customWidth="1"/>
    <col min="12297" max="12299" width="15.109375" customWidth="1"/>
    <col min="12540" max="12540" width="24.33203125" customWidth="1"/>
    <col min="12541" max="12550" width="12.5546875" customWidth="1"/>
    <col min="12551" max="12551" width="10.109375" customWidth="1"/>
    <col min="12552" max="12552" width="11.88671875" customWidth="1"/>
    <col min="12553" max="12555" width="15.109375" customWidth="1"/>
    <col min="12796" max="12796" width="24.33203125" customWidth="1"/>
    <col min="12797" max="12806" width="12.5546875" customWidth="1"/>
    <col min="12807" max="12807" width="10.109375" customWidth="1"/>
    <col min="12808" max="12808" width="11.88671875" customWidth="1"/>
    <col min="12809" max="12811" width="15.109375" customWidth="1"/>
    <col min="13052" max="13052" width="24.33203125" customWidth="1"/>
    <col min="13053" max="13062" width="12.5546875" customWidth="1"/>
    <col min="13063" max="13063" width="10.109375" customWidth="1"/>
    <col min="13064" max="13064" width="11.88671875" customWidth="1"/>
    <col min="13065" max="13067" width="15.109375" customWidth="1"/>
    <col min="13308" max="13308" width="24.33203125" customWidth="1"/>
    <col min="13309" max="13318" width="12.5546875" customWidth="1"/>
    <col min="13319" max="13319" width="10.109375" customWidth="1"/>
    <col min="13320" max="13320" width="11.88671875" customWidth="1"/>
    <col min="13321" max="13323" width="15.109375" customWidth="1"/>
    <col min="13564" max="13564" width="24.33203125" customWidth="1"/>
    <col min="13565" max="13574" width="12.5546875" customWidth="1"/>
    <col min="13575" max="13575" width="10.109375" customWidth="1"/>
    <col min="13576" max="13576" width="11.88671875" customWidth="1"/>
    <col min="13577" max="13579" width="15.109375" customWidth="1"/>
    <col min="13820" max="13820" width="24.33203125" customWidth="1"/>
    <col min="13821" max="13830" width="12.5546875" customWidth="1"/>
    <col min="13831" max="13831" width="10.109375" customWidth="1"/>
    <col min="13832" max="13832" width="11.88671875" customWidth="1"/>
    <col min="13833" max="13835" width="15.109375" customWidth="1"/>
    <col min="14076" max="14076" width="24.33203125" customWidth="1"/>
    <col min="14077" max="14086" width="12.5546875" customWidth="1"/>
    <col min="14087" max="14087" width="10.109375" customWidth="1"/>
    <col min="14088" max="14088" width="11.88671875" customWidth="1"/>
    <col min="14089" max="14091" width="15.109375" customWidth="1"/>
    <col min="14332" max="14332" width="24.33203125" customWidth="1"/>
    <col min="14333" max="14342" width="12.5546875" customWidth="1"/>
    <col min="14343" max="14343" width="10.109375" customWidth="1"/>
    <col min="14344" max="14344" width="11.88671875" customWidth="1"/>
    <col min="14345" max="14347" width="15.109375" customWidth="1"/>
    <col min="14588" max="14588" width="24.33203125" customWidth="1"/>
    <col min="14589" max="14598" width="12.5546875" customWidth="1"/>
    <col min="14599" max="14599" width="10.109375" customWidth="1"/>
    <col min="14600" max="14600" width="11.88671875" customWidth="1"/>
    <col min="14601" max="14603" width="15.109375" customWidth="1"/>
    <col min="14844" max="14844" width="24.33203125" customWidth="1"/>
    <col min="14845" max="14854" width="12.5546875" customWidth="1"/>
    <col min="14855" max="14855" width="10.109375" customWidth="1"/>
    <col min="14856" max="14856" width="11.88671875" customWidth="1"/>
    <col min="14857" max="14859" width="15.109375" customWidth="1"/>
    <col min="15100" max="15100" width="24.33203125" customWidth="1"/>
    <col min="15101" max="15110" width="12.5546875" customWidth="1"/>
    <col min="15111" max="15111" width="10.109375" customWidth="1"/>
    <col min="15112" max="15112" width="11.88671875" customWidth="1"/>
    <col min="15113" max="15115" width="15.109375" customWidth="1"/>
    <col min="15356" max="15356" width="24.33203125" customWidth="1"/>
    <col min="15357" max="15366" width="12.5546875" customWidth="1"/>
    <col min="15367" max="15367" width="10.109375" customWidth="1"/>
    <col min="15368" max="15368" width="11.88671875" customWidth="1"/>
    <col min="15369" max="15371" width="15.109375" customWidth="1"/>
    <col min="15612" max="15612" width="24.33203125" customWidth="1"/>
    <col min="15613" max="15622" width="12.5546875" customWidth="1"/>
    <col min="15623" max="15623" width="10.109375" customWidth="1"/>
    <col min="15624" max="15624" width="11.88671875" customWidth="1"/>
    <col min="15625" max="15627" width="15.109375" customWidth="1"/>
    <col min="15868" max="15868" width="24.33203125" customWidth="1"/>
    <col min="15869" max="15878" width="12.5546875" customWidth="1"/>
    <col min="15879" max="15879" width="10.109375" customWidth="1"/>
    <col min="15880" max="15880" width="11.88671875" customWidth="1"/>
    <col min="15881" max="15883" width="15.109375" customWidth="1"/>
    <col min="16124" max="16124" width="24.33203125" customWidth="1"/>
    <col min="16125" max="16134" width="12.5546875" customWidth="1"/>
    <col min="16135" max="16135" width="10.109375" customWidth="1"/>
    <col min="16136" max="16136" width="11.88671875" customWidth="1"/>
    <col min="16137" max="16139" width="15.109375" customWidth="1"/>
  </cols>
  <sheetData>
    <row r="1" spans="1:11" s="1" customFormat="1" ht="15" customHeight="1" x14ac:dyDescent="0.3">
      <c r="A1" s="200"/>
      <c r="B1" s="195" t="s">
        <v>359</v>
      </c>
      <c r="C1" s="195"/>
      <c r="D1" s="195"/>
      <c r="E1" s="195"/>
      <c r="F1" s="195"/>
      <c r="G1" s="195"/>
      <c r="H1" s="195"/>
      <c r="I1" s="195"/>
      <c r="J1" s="195"/>
      <c r="K1" s="2"/>
    </row>
    <row r="2" spans="1:11" s="1" customFormat="1" ht="12.75" customHeight="1" x14ac:dyDescent="0.3">
      <c r="A2" s="200"/>
      <c r="B2" s="3" t="s">
        <v>389</v>
      </c>
      <c r="C2" s="3" t="s">
        <v>390</v>
      </c>
      <c r="D2" s="3" t="s">
        <v>391</v>
      </c>
      <c r="E2" s="3" t="s">
        <v>392</v>
      </c>
      <c r="F2" s="3" t="s">
        <v>393</v>
      </c>
      <c r="G2" s="195" t="s">
        <v>0</v>
      </c>
      <c r="H2" s="195" t="s">
        <v>1</v>
      </c>
      <c r="I2" s="195" t="s">
        <v>2</v>
      </c>
      <c r="J2" s="197" t="s">
        <v>3</v>
      </c>
    </row>
    <row r="3" spans="1:11" s="4" customFormat="1" ht="11.25" customHeight="1" x14ac:dyDescent="0.2">
      <c r="A3" s="198">
        <v>43046</v>
      </c>
      <c r="B3" s="3" t="s">
        <v>4</v>
      </c>
      <c r="C3" s="3" t="s">
        <v>5</v>
      </c>
      <c r="D3" s="3" t="s">
        <v>6</v>
      </c>
      <c r="E3" s="3" t="s">
        <v>8</v>
      </c>
      <c r="F3" s="3" t="s">
        <v>9</v>
      </c>
      <c r="G3" s="195"/>
      <c r="H3" s="195"/>
      <c r="I3" s="195"/>
      <c r="J3" s="197"/>
    </row>
    <row r="4" spans="1:11" s="4" customFormat="1" ht="29.25" customHeight="1" x14ac:dyDescent="0.3">
      <c r="A4" s="199"/>
      <c r="B4" s="20" t="s">
        <v>394</v>
      </c>
      <c r="C4" s="20" t="s">
        <v>395</v>
      </c>
      <c r="D4" s="41" t="s">
        <v>395</v>
      </c>
      <c r="E4" s="41" t="s">
        <v>394</v>
      </c>
      <c r="F4" s="41" t="s">
        <v>395</v>
      </c>
      <c r="G4" s="195"/>
      <c r="H4" s="195"/>
      <c r="I4" s="195"/>
      <c r="J4" s="197"/>
      <c r="K4" s="1"/>
    </row>
    <row r="5" spans="1:11" ht="12.75" customHeight="1" x14ac:dyDescent="0.25">
      <c r="A5" s="21" t="s">
        <v>27</v>
      </c>
      <c r="B5" s="7">
        <v>116</v>
      </c>
      <c r="C5" s="7">
        <v>41</v>
      </c>
      <c r="D5" s="7">
        <v>13</v>
      </c>
      <c r="E5" s="7">
        <v>20</v>
      </c>
      <c r="F5" s="7">
        <v>5</v>
      </c>
      <c r="G5" s="7">
        <v>0</v>
      </c>
      <c r="H5" s="7">
        <v>21</v>
      </c>
      <c r="I5" s="7">
        <v>0</v>
      </c>
      <c r="J5" s="21">
        <f t="shared" ref="J5:J7" si="0">SUM(B5:I5)</f>
        <v>216</v>
      </c>
    </row>
    <row r="6" spans="1:11" ht="12.75" customHeight="1" x14ac:dyDescent="0.25">
      <c r="A6" s="21" t="s">
        <v>28</v>
      </c>
      <c r="B6" s="7">
        <v>154</v>
      </c>
      <c r="C6" s="7">
        <v>24</v>
      </c>
      <c r="D6" s="7">
        <v>6</v>
      </c>
      <c r="E6" s="7">
        <v>28</v>
      </c>
      <c r="F6" s="7">
        <v>7</v>
      </c>
      <c r="G6" s="7">
        <v>0</v>
      </c>
      <c r="H6" s="7">
        <v>30</v>
      </c>
      <c r="I6" s="7">
        <v>0</v>
      </c>
      <c r="J6" s="21">
        <f t="shared" si="0"/>
        <v>249</v>
      </c>
    </row>
    <row r="7" spans="1:11" ht="12.75" customHeight="1" x14ac:dyDescent="0.25">
      <c r="A7" s="21" t="s">
        <v>29</v>
      </c>
      <c r="B7" s="7">
        <v>242</v>
      </c>
      <c r="C7" s="7">
        <v>39</v>
      </c>
      <c r="D7" s="7">
        <v>8</v>
      </c>
      <c r="E7" s="7">
        <v>30</v>
      </c>
      <c r="F7" s="7">
        <v>10</v>
      </c>
      <c r="G7" s="7">
        <v>1</v>
      </c>
      <c r="H7" s="7">
        <v>17</v>
      </c>
      <c r="I7" s="7">
        <v>0</v>
      </c>
      <c r="J7" s="21">
        <f t="shared" si="0"/>
        <v>347</v>
      </c>
    </row>
    <row r="8" spans="1:11" s="12" customFormat="1" ht="13.5" customHeight="1" x14ac:dyDescent="0.25">
      <c r="A8" s="9" t="s">
        <v>3</v>
      </c>
      <c r="B8" s="10">
        <f t="shared" ref="B8:J8" si="1">SUM(B5:B7)</f>
        <v>512</v>
      </c>
      <c r="C8" s="10">
        <f t="shared" si="1"/>
        <v>104</v>
      </c>
      <c r="D8" s="10">
        <f t="shared" si="1"/>
        <v>27</v>
      </c>
      <c r="E8" s="10">
        <f t="shared" si="1"/>
        <v>78</v>
      </c>
      <c r="F8" s="10">
        <f t="shared" si="1"/>
        <v>22</v>
      </c>
      <c r="G8" s="10">
        <f t="shared" si="1"/>
        <v>1</v>
      </c>
      <c r="H8" s="10">
        <f t="shared" si="1"/>
        <v>68</v>
      </c>
      <c r="I8" s="10">
        <f t="shared" si="1"/>
        <v>0</v>
      </c>
      <c r="J8" s="10">
        <f t="shared" si="1"/>
        <v>812</v>
      </c>
      <c r="K8" s="11"/>
    </row>
    <row r="9" spans="1:11" s="167" customFormat="1" ht="15.75" customHeight="1" x14ac:dyDescent="0.2">
      <c r="A9" s="244" t="s">
        <v>394</v>
      </c>
      <c r="B9" s="243"/>
      <c r="C9" s="78">
        <f>B8+E8</f>
        <v>590</v>
      </c>
      <c r="D9" s="224" t="s">
        <v>395</v>
      </c>
      <c r="E9" s="224"/>
      <c r="F9" s="78">
        <f>C8+D8+F8</f>
        <v>153</v>
      </c>
      <c r="G9" s="78"/>
      <c r="H9" s="78"/>
      <c r="I9" s="78"/>
      <c r="J9" s="78"/>
      <c r="K9" s="168"/>
    </row>
    <row r="10" spans="1:11" s="12" customFormat="1" ht="12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1"/>
    </row>
    <row r="11" spans="1:11" x14ac:dyDescent="0.3">
      <c r="A11" s="200"/>
      <c r="B11" s="195" t="s">
        <v>358</v>
      </c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1" x14ac:dyDescent="0.3">
      <c r="A12" s="200"/>
      <c r="B12" s="3" t="s">
        <v>397</v>
      </c>
      <c r="C12" s="3" t="s">
        <v>398</v>
      </c>
      <c r="D12" s="3" t="s">
        <v>399</v>
      </c>
      <c r="E12" s="3" t="s">
        <v>400</v>
      </c>
      <c r="F12" s="3" t="s">
        <v>401</v>
      </c>
      <c r="G12" s="3" t="s">
        <v>402</v>
      </c>
      <c r="H12" s="195" t="s">
        <v>0</v>
      </c>
      <c r="I12" s="195" t="s">
        <v>1</v>
      </c>
      <c r="J12" s="195" t="s">
        <v>2</v>
      </c>
      <c r="K12" s="197" t="s">
        <v>3</v>
      </c>
    </row>
    <row r="13" spans="1:11" x14ac:dyDescent="0.3">
      <c r="A13" s="198">
        <v>43046</v>
      </c>
      <c r="B13" s="3" t="s">
        <v>4</v>
      </c>
      <c r="C13" s="3" t="s">
        <v>5</v>
      </c>
      <c r="D13" s="3" t="s">
        <v>6</v>
      </c>
      <c r="E13" s="3" t="s">
        <v>8</v>
      </c>
      <c r="F13" s="3" t="s">
        <v>9</v>
      </c>
      <c r="G13" s="3" t="s">
        <v>10</v>
      </c>
      <c r="H13" s="195"/>
      <c r="I13" s="195"/>
      <c r="J13" s="195"/>
      <c r="K13" s="197"/>
    </row>
    <row r="14" spans="1:11" ht="30" customHeight="1" x14ac:dyDescent="0.3">
      <c r="A14" s="199"/>
      <c r="B14" s="160" t="s">
        <v>396</v>
      </c>
      <c r="C14" s="160" t="s">
        <v>403</v>
      </c>
      <c r="D14" s="160" t="s">
        <v>403</v>
      </c>
      <c r="E14" s="160" t="s">
        <v>396</v>
      </c>
      <c r="F14" s="160" t="s">
        <v>403</v>
      </c>
      <c r="G14" s="160" t="s">
        <v>396</v>
      </c>
      <c r="H14" s="195"/>
      <c r="I14" s="195"/>
      <c r="J14" s="195"/>
      <c r="K14" s="197"/>
    </row>
    <row r="15" spans="1:11" ht="12.75" customHeight="1" x14ac:dyDescent="0.25">
      <c r="A15" s="70" t="s">
        <v>30</v>
      </c>
      <c r="B15" s="7">
        <v>172</v>
      </c>
      <c r="C15" s="7">
        <v>44</v>
      </c>
      <c r="D15" s="7">
        <v>10</v>
      </c>
      <c r="E15" s="7">
        <v>32</v>
      </c>
      <c r="F15" s="7">
        <v>4</v>
      </c>
      <c r="G15" s="7">
        <v>18</v>
      </c>
      <c r="H15" s="7">
        <v>0</v>
      </c>
      <c r="I15" s="7">
        <v>13</v>
      </c>
      <c r="J15" s="7">
        <v>0</v>
      </c>
      <c r="K15" s="70">
        <f t="shared" ref="K15:K20" si="2">SUM(B15:J15)</f>
        <v>293</v>
      </c>
    </row>
    <row r="16" spans="1:11" ht="12.75" customHeight="1" x14ac:dyDescent="0.25">
      <c r="A16" s="8" t="s">
        <v>31</v>
      </c>
      <c r="B16" s="7">
        <v>116</v>
      </c>
      <c r="C16" s="7">
        <v>58</v>
      </c>
      <c r="D16" s="7">
        <v>20</v>
      </c>
      <c r="E16" s="7">
        <v>21</v>
      </c>
      <c r="F16" s="7">
        <v>9</v>
      </c>
      <c r="G16" s="7">
        <v>9</v>
      </c>
      <c r="H16" s="7">
        <v>2</v>
      </c>
      <c r="I16" s="7">
        <v>27</v>
      </c>
      <c r="J16" s="7">
        <v>0</v>
      </c>
      <c r="K16" s="70">
        <f t="shared" si="2"/>
        <v>262</v>
      </c>
    </row>
    <row r="17" spans="1:12" ht="12.75" customHeight="1" x14ac:dyDescent="0.25">
      <c r="A17" s="8" t="s">
        <v>32</v>
      </c>
      <c r="B17" s="7">
        <v>123</v>
      </c>
      <c r="C17" s="7">
        <v>101</v>
      </c>
      <c r="D17" s="7">
        <v>21</v>
      </c>
      <c r="E17" s="7">
        <v>7</v>
      </c>
      <c r="F17" s="7">
        <v>18</v>
      </c>
      <c r="G17" s="7">
        <v>4</v>
      </c>
      <c r="H17" s="7">
        <v>0</v>
      </c>
      <c r="I17" s="7">
        <v>60</v>
      </c>
      <c r="J17" s="7">
        <v>0</v>
      </c>
      <c r="K17" s="70">
        <f t="shared" si="2"/>
        <v>334</v>
      </c>
    </row>
    <row r="18" spans="1:12" ht="12.75" customHeight="1" x14ac:dyDescent="0.25">
      <c r="A18" s="8" t="s">
        <v>33</v>
      </c>
      <c r="B18" s="7">
        <v>170</v>
      </c>
      <c r="C18" s="7">
        <v>75</v>
      </c>
      <c r="D18" s="7">
        <v>19</v>
      </c>
      <c r="E18" s="7">
        <v>21</v>
      </c>
      <c r="F18" s="7">
        <v>16</v>
      </c>
      <c r="G18" s="7">
        <v>12</v>
      </c>
      <c r="H18" s="7">
        <v>2</v>
      </c>
      <c r="I18" s="7">
        <v>32</v>
      </c>
      <c r="J18" s="7">
        <v>0</v>
      </c>
      <c r="K18" s="70">
        <f t="shared" si="2"/>
        <v>347</v>
      </c>
    </row>
    <row r="19" spans="1:12" ht="12.75" customHeight="1" x14ac:dyDescent="0.25">
      <c r="A19" s="8" t="s">
        <v>34</v>
      </c>
      <c r="B19" s="7">
        <v>67</v>
      </c>
      <c r="C19" s="7">
        <v>32</v>
      </c>
      <c r="D19" s="7">
        <v>11</v>
      </c>
      <c r="E19" s="7">
        <v>7</v>
      </c>
      <c r="F19" s="7">
        <v>3</v>
      </c>
      <c r="G19" s="7">
        <v>3</v>
      </c>
      <c r="H19" s="7">
        <v>1</v>
      </c>
      <c r="I19" s="7">
        <v>12</v>
      </c>
      <c r="J19" s="7">
        <v>0</v>
      </c>
      <c r="K19" s="70">
        <f t="shared" si="2"/>
        <v>136</v>
      </c>
    </row>
    <row r="20" spans="1:12" ht="12.75" customHeight="1" x14ac:dyDescent="0.25">
      <c r="A20" s="8" t="s">
        <v>35</v>
      </c>
      <c r="B20" s="7">
        <v>177</v>
      </c>
      <c r="C20" s="7">
        <v>128</v>
      </c>
      <c r="D20" s="7">
        <v>35</v>
      </c>
      <c r="E20" s="7">
        <v>18</v>
      </c>
      <c r="F20" s="7">
        <v>23</v>
      </c>
      <c r="G20" s="7">
        <v>7</v>
      </c>
      <c r="H20" s="7">
        <v>8</v>
      </c>
      <c r="I20" s="7">
        <v>57</v>
      </c>
      <c r="J20" s="7">
        <v>0</v>
      </c>
      <c r="K20" s="70">
        <f t="shared" si="2"/>
        <v>453</v>
      </c>
    </row>
    <row r="21" spans="1:12" ht="15.75" x14ac:dyDescent="0.25">
      <c r="A21" s="9" t="s">
        <v>3</v>
      </c>
      <c r="B21" s="10">
        <f t="shared" ref="B21:K21" si="3">SUM(B15:B20)</f>
        <v>825</v>
      </c>
      <c r="C21" s="10">
        <f t="shared" si="3"/>
        <v>438</v>
      </c>
      <c r="D21" s="10">
        <f t="shared" si="3"/>
        <v>116</v>
      </c>
      <c r="E21" s="10">
        <f t="shared" si="3"/>
        <v>106</v>
      </c>
      <c r="F21" s="10">
        <f t="shared" si="3"/>
        <v>73</v>
      </c>
      <c r="G21" s="10">
        <f t="shared" si="3"/>
        <v>53</v>
      </c>
      <c r="H21" s="10">
        <f t="shared" si="3"/>
        <v>13</v>
      </c>
      <c r="I21" s="10">
        <f t="shared" si="3"/>
        <v>201</v>
      </c>
      <c r="J21" s="10">
        <f t="shared" si="3"/>
        <v>0</v>
      </c>
      <c r="K21" s="10">
        <f t="shared" si="3"/>
        <v>1825</v>
      </c>
    </row>
    <row r="22" spans="1:12" s="151" customFormat="1" ht="16.5" customHeight="1" x14ac:dyDescent="0.2">
      <c r="A22" s="244" t="s">
        <v>396</v>
      </c>
      <c r="B22" s="243"/>
      <c r="C22" s="78">
        <f>B21+E21+G21</f>
        <v>984</v>
      </c>
      <c r="D22" s="224" t="s">
        <v>403</v>
      </c>
      <c r="E22" s="224"/>
      <c r="F22" s="78">
        <f>C21+D21+F21</f>
        <v>627</v>
      </c>
      <c r="G22" s="78"/>
      <c r="H22" s="78"/>
      <c r="I22" s="78"/>
      <c r="J22" s="78"/>
      <c r="K22" s="78"/>
    </row>
    <row r="24" spans="1:12" x14ac:dyDescent="0.3">
      <c r="A24" s="200"/>
      <c r="B24" s="195" t="s">
        <v>357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</row>
    <row r="25" spans="1:12" x14ac:dyDescent="0.3">
      <c r="A25" s="200"/>
      <c r="B25" s="3" t="s">
        <v>404</v>
      </c>
      <c r="C25" s="3" t="s">
        <v>405</v>
      </c>
      <c r="D25" s="3" t="s">
        <v>408</v>
      </c>
      <c r="E25" s="3" t="s">
        <v>409</v>
      </c>
      <c r="F25" s="3" t="s">
        <v>410</v>
      </c>
      <c r="G25" s="3" t="s">
        <v>411</v>
      </c>
      <c r="H25" s="3" t="s">
        <v>412</v>
      </c>
      <c r="I25" s="195" t="s">
        <v>0</v>
      </c>
      <c r="J25" s="195" t="s">
        <v>1</v>
      </c>
      <c r="K25" s="195" t="s">
        <v>2</v>
      </c>
      <c r="L25" s="197" t="s">
        <v>3</v>
      </c>
    </row>
    <row r="26" spans="1:12" x14ac:dyDescent="0.3">
      <c r="A26" s="198">
        <v>43046</v>
      </c>
      <c r="B26" s="3" t="s">
        <v>4</v>
      </c>
      <c r="C26" s="3" t="s">
        <v>5</v>
      </c>
      <c r="D26" s="3" t="s">
        <v>6</v>
      </c>
      <c r="E26" s="3" t="s">
        <v>7</v>
      </c>
      <c r="F26" s="3" t="s">
        <v>8</v>
      </c>
      <c r="G26" s="3" t="s">
        <v>9</v>
      </c>
      <c r="H26" s="3" t="s">
        <v>10</v>
      </c>
      <c r="I26" s="195"/>
      <c r="J26" s="195"/>
      <c r="K26" s="195"/>
      <c r="L26" s="197"/>
    </row>
    <row r="27" spans="1:12" ht="26.25" customHeight="1" x14ac:dyDescent="0.3">
      <c r="A27" s="199"/>
      <c r="B27" s="160" t="s">
        <v>406</v>
      </c>
      <c r="C27" s="160" t="s">
        <v>407</v>
      </c>
      <c r="D27" s="160" t="s">
        <v>407</v>
      </c>
      <c r="E27" s="160" t="s">
        <v>406</v>
      </c>
      <c r="F27" s="160" t="s">
        <v>406</v>
      </c>
      <c r="G27" s="160" t="s">
        <v>407</v>
      </c>
      <c r="H27" s="160" t="s">
        <v>406</v>
      </c>
      <c r="I27" s="195"/>
      <c r="J27" s="195"/>
      <c r="K27" s="195"/>
      <c r="L27" s="197"/>
    </row>
    <row r="28" spans="1:12" ht="12.75" customHeight="1" x14ac:dyDescent="0.25">
      <c r="A28" s="8" t="s">
        <v>36</v>
      </c>
      <c r="B28" s="7">
        <v>135</v>
      </c>
      <c r="C28" s="7">
        <v>108</v>
      </c>
      <c r="D28" s="7">
        <v>22</v>
      </c>
      <c r="E28" s="7">
        <v>7</v>
      </c>
      <c r="F28" s="7">
        <v>11</v>
      </c>
      <c r="G28" s="7">
        <v>10</v>
      </c>
      <c r="H28" s="7">
        <v>6</v>
      </c>
      <c r="I28" s="7">
        <v>15</v>
      </c>
      <c r="J28" s="7">
        <v>35</v>
      </c>
      <c r="K28" s="7">
        <v>0</v>
      </c>
      <c r="L28" s="70">
        <f t="shared" ref="L28:L33" si="4">SUM(B28:K28)</f>
        <v>349</v>
      </c>
    </row>
    <row r="29" spans="1:12" ht="12.75" customHeight="1" x14ac:dyDescent="0.25">
      <c r="A29" s="8" t="s">
        <v>37</v>
      </c>
      <c r="B29" s="7">
        <v>134</v>
      </c>
      <c r="C29" s="7">
        <v>78</v>
      </c>
      <c r="D29" s="7">
        <v>16</v>
      </c>
      <c r="E29" s="7">
        <v>4</v>
      </c>
      <c r="F29" s="7">
        <v>9</v>
      </c>
      <c r="G29" s="7">
        <v>13</v>
      </c>
      <c r="H29" s="7">
        <v>7</v>
      </c>
      <c r="I29" s="7">
        <v>16</v>
      </c>
      <c r="J29" s="7">
        <v>25</v>
      </c>
      <c r="K29" s="7">
        <v>0</v>
      </c>
      <c r="L29" s="70">
        <f t="shared" si="4"/>
        <v>302</v>
      </c>
    </row>
    <row r="30" spans="1:12" ht="12.75" customHeight="1" x14ac:dyDescent="0.25">
      <c r="A30" s="8" t="s">
        <v>38</v>
      </c>
      <c r="B30" s="7">
        <v>72</v>
      </c>
      <c r="C30" s="7">
        <v>36</v>
      </c>
      <c r="D30" s="7">
        <v>11</v>
      </c>
      <c r="E30" s="7">
        <v>3</v>
      </c>
      <c r="F30" s="7">
        <v>3</v>
      </c>
      <c r="G30" s="7">
        <v>3</v>
      </c>
      <c r="H30" s="7">
        <v>1</v>
      </c>
      <c r="I30" s="7">
        <v>5</v>
      </c>
      <c r="J30" s="7">
        <v>24</v>
      </c>
      <c r="K30" s="7">
        <v>0</v>
      </c>
      <c r="L30" s="70">
        <f t="shared" si="4"/>
        <v>158</v>
      </c>
    </row>
    <row r="31" spans="1:12" ht="12.75" customHeight="1" x14ac:dyDescent="0.25">
      <c r="A31" s="8" t="s">
        <v>39</v>
      </c>
      <c r="B31" s="7">
        <v>89</v>
      </c>
      <c r="C31" s="7">
        <v>45</v>
      </c>
      <c r="D31" s="7">
        <v>10</v>
      </c>
      <c r="E31" s="7">
        <v>5</v>
      </c>
      <c r="F31" s="7">
        <v>12</v>
      </c>
      <c r="G31" s="7">
        <v>7</v>
      </c>
      <c r="H31" s="7">
        <v>1</v>
      </c>
      <c r="I31" s="7">
        <v>11</v>
      </c>
      <c r="J31" s="7">
        <v>10</v>
      </c>
      <c r="K31" s="7">
        <v>0</v>
      </c>
      <c r="L31" s="70">
        <f t="shared" si="4"/>
        <v>190</v>
      </c>
    </row>
    <row r="32" spans="1:12" ht="12.75" customHeight="1" x14ac:dyDescent="0.25">
      <c r="A32" s="8" t="s">
        <v>40</v>
      </c>
      <c r="B32" s="7">
        <v>126</v>
      </c>
      <c r="C32" s="7">
        <v>66</v>
      </c>
      <c r="D32" s="7">
        <v>14</v>
      </c>
      <c r="E32" s="7">
        <v>4</v>
      </c>
      <c r="F32" s="7">
        <v>14</v>
      </c>
      <c r="G32" s="7">
        <v>12</v>
      </c>
      <c r="H32" s="7">
        <v>4</v>
      </c>
      <c r="I32" s="7">
        <v>6</v>
      </c>
      <c r="J32" s="7">
        <v>28</v>
      </c>
      <c r="K32" s="7">
        <v>0</v>
      </c>
      <c r="L32" s="70">
        <f t="shared" si="4"/>
        <v>274</v>
      </c>
    </row>
    <row r="33" spans="1:12" ht="12.75" customHeight="1" x14ac:dyDescent="0.25">
      <c r="A33" s="8" t="s">
        <v>41</v>
      </c>
      <c r="B33" s="7">
        <v>113</v>
      </c>
      <c r="C33" s="7">
        <v>76</v>
      </c>
      <c r="D33" s="7">
        <v>20</v>
      </c>
      <c r="E33" s="7">
        <v>8</v>
      </c>
      <c r="F33" s="7">
        <v>13</v>
      </c>
      <c r="G33" s="7">
        <v>5</v>
      </c>
      <c r="H33" s="7">
        <v>2</v>
      </c>
      <c r="I33" s="7">
        <v>30</v>
      </c>
      <c r="J33" s="7">
        <v>44</v>
      </c>
      <c r="K33" s="7">
        <v>0</v>
      </c>
      <c r="L33" s="70">
        <f t="shared" si="4"/>
        <v>311</v>
      </c>
    </row>
    <row r="34" spans="1:12" ht="15.75" x14ac:dyDescent="0.25">
      <c r="A34" s="9" t="s">
        <v>3</v>
      </c>
      <c r="B34" s="10">
        <f t="shared" ref="B34:L34" si="5">SUM(B28:B33)</f>
        <v>669</v>
      </c>
      <c r="C34" s="10">
        <f t="shared" si="5"/>
        <v>409</v>
      </c>
      <c r="D34" s="10">
        <f t="shared" si="5"/>
        <v>93</v>
      </c>
      <c r="E34" s="10">
        <f t="shared" si="5"/>
        <v>31</v>
      </c>
      <c r="F34" s="10">
        <f t="shared" si="5"/>
        <v>62</v>
      </c>
      <c r="G34" s="10">
        <f t="shared" si="5"/>
        <v>50</v>
      </c>
      <c r="H34" s="10">
        <f t="shared" si="5"/>
        <v>21</v>
      </c>
      <c r="I34" s="10">
        <f t="shared" si="5"/>
        <v>83</v>
      </c>
      <c r="J34" s="10">
        <f t="shared" si="5"/>
        <v>166</v>
      </c>
      <c r="K34" s="10">
        <f t="shared" si="5"/>
        <v>0</v>
      </c>
      <c r="L34" s="10">
        <f t="shared" si="5"/>
        <v>1584</v>
      </c>
    </row>
    <row r="35" spans="1:12" s="169" customFormat="1" ht="16.5" customHeight="1" x14ac:dyDescent="0.2">
      <c r="A35" s="244" t="s">
        <v>675</v>
      </c>
      <c r="B35" s="243"/>
      <c r="C35" s="107">
        <f>B34+E34+F34+H34</f>
        <v>783</v>
      </c>
      <c r="D35" s="224" t="s">
        <v>407</v>
      </c>
      <c r="E35" s="224"/>
      <c r="F35" s="107">
        <f>C34+D34+G34</f>
        <v>552</v>
      </c>
      <c r="K35" s="173"/>
    </row>
  </sheetData>
  <mergeCells count="27">
    <mergeCell ref="A9:B9"/>
    <mergeCell ref="D9:E9"/>
    <mergeCell ref="A22:B22"/>
    <mergeCell ref="D22:E22"/>
    <mergeCell ref="A1:A2"/>
    <mergeCell ref="B1:J1"/>
    <mergeCell ref="G2:G4"/>
    <mergeCell ref="H2:H4"/>
    <mergeCell ref="I2:I4"/>
    <mergeCell ref="J2:J4"/>
    <mergeCell ref="A3:A4"/>
    <mergeCell ref="A35:B35"/>
    <mergeCell ref="D35:E35"/>
    <mergeCell ref="A11:A12"/>
    <mergeCell ref="B11:K11"/>
    <mergeCell ref="H12:H14"/>
    <mergeCell ref="I12:I14"/>
    <mergeCell ref="J12:J14"/>
    <mergeCell ref="K12:K14"/>
    <mergeCell ref="A13:A14"/>
    <mergeCell ref="A24:A25"/>
    <mergeCell ref="B24:L24"/>
    <mergeCell ref="I25:I27"/>
    <mergeCell ref="J25:J27"/>
    <mergeCell ref="K25:K27"/>
    <mergeCell ref="L25:L27"/>
    <mergeCell ref="A26:A27"/>
  </mergeCells>
  <pageMargins left="0.2" right="0.2" top="0.5" bottom="0.2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zoomScaleNormal="100" workbookViewId="0">
      <selection activeCell="J26" sqref="J26"/>
    </sheetView>
  </sheetViews>
  <sheetFormatPr defaultRowHeight="14.4" x14ac:dyDescent="0.3"/>
  <cols>
    <col min="1" max="1" width="13.33203125" customWidth="1"/>
    <col min="2" max="2" width="10.33203125" customWidth="1"/>
    <col min="3" max="4" width="11.88671875" customWidth="1"/>
    <col min="5" max="5" width="11.44140625" customWidth="1"/>
    <col min="6" max="6" width="11.88671875" customWidth="1"/>
    <col min="7" max="7" width="8.44140625" customWidth="1"/>
    <col min="8" max="8" width="8.6640625" customWidth="1"/>
    <col min="9" max="9" width="6.44140625" customWidth="1"/>
    <col min="10" max="10" width="8.6640625" customWidth="1"/>
    <col min="11" max="12" width="15.109375" customWidth="1"/>
    <col min="253" max="253" width="24.33203125" customWidth="1"/>
    <col min="254" max="263" width="12.5546875" customWidth="1"/>
    <col min="264" max="264" width="10.109375" customWidth="1"/>
    <col min="265" max="265" width="11.88671875" customWidth="1"/>
    <col min="266" max="268" width="15.109375" customWidth="1"/>
    <col min="509" max="509" width="24.33203125" customWidth="1"/>
    <col min="510" max="519" width="12.5546875" customWidth="1"/>
    <col min="520" max="520" width="10.109375" customWidth="1"/>
    <col min="521" max="521" width="11.88671875" customWidth="1"/>
    <col min="522" max="524" width="15.109375" customWidth="1"/>
    <col min="765" max="765" width="24.33203125" customWidth="1"/>
    <col min="766" max="775" width="12.5546875" customWidth="1"/>
    <col min="776" max="776" width="10.109375" customWidth="1"/>
    <col min="777" max="777" width="11.88671875" customWidth="1"/>
    <col min="778" max="780" width="15.109375" customWidth="1"/>
    <col min="1021" max="1021" width="24.33203125" customWidth="1"/>
    <col min="1022" max="1031" width="12.5546875" customWidth="1"/>
    <col min="1032" max="1032" width="10.109375" customWidth="1"/>
    <col min="1033" max="1033" width="11.88671875" customWidth="1"/>
    <col min="1034" max="1036" width="15.109375" customWidth="1"/>
    <col min="1277" max="1277" width="24.33203125" customWidth="1"/>
    <col min="1278" max="1287" width="12.5546875" customWidth="1"/>
    <col min="1288" max="1288" width="10.109375" customWidth="1"/>
    <col min="1289" max="1289" width="11.88671875" customWidth="1"/>
    <col min="1290" max="1292" width="15.109375" customWidth="1"/>
    <col min="1533" max="1533" width="24.33203125" customWidth="1"/>
    <col min="1534" max="1543" width="12.5546875" customWidth="1"/>
    <col min="1544" max="1544" width="10.109375" customWidth="1"/>
    <col min="1545" max="1545" width="11.88671875" customWidth="1"/>
    <col min="1546" max="1548" width="15.109375" customWidth="1"/>
    <col min="1789" max="1789" width="24.33203125" customWidth="1"/>
    <col min="1790" max="1799" width="12.5546875" customWidth="1"/>
    <col min="1800" max="1800" width="10.109375" customWidth="1"/>
    <col min="1801" max="1801" width="11.88671875" customWidth="1"/>
    <col min="1802" max="1804" width="15.109375" customWidth="1"/>
    <col min="2045" max="2045" width="24.33203125" customWidth="1"/>
    <col min="2046" max="2055" width="12.5546875" customWidth="1"/>
    <col min="2056" max="2056" width="10.109375" customWidth="1"/>
    <col min="2057" max="2057" width="11.88671875" customWidth="1"/>
    <col min="2058" max="2060" width="15.109375" customWidth="1"/>
    <col min="2301" max="2301" width="24.33203125" customWidth="1"/>
    <col min="2302" max="2311" width="12.5546875" customWidth="1"/>
    <col min="2312" max="2312" width="10.109375" customWidth="1"/>
    <col min="2313" max="2313" width="11.88671875" customWidth="1"/>
    <col min="2314" max="2316" width="15.109375" customWidth="1"/>
    <col min="2557" max="2557" width="24.33203125" customWidth="1"/>
    <col min="2558" max="2567" width="12.5546875" customWidth="1"/>
    <col min="2568" max="2568" width="10.109375" customWidth="1"/>
    <col min="2569" max="2569" width="11.88671875" customWidth="1"/>
    <col min="2570" max="2572" width="15.109375" customWidth="1"/>
    <col min="2813" max="2813" width="24.33203125" customWidth="1"/>
    <col min="2814" max="2823" width="12.5546875" customWidth="1"/>
    <col min="2824" max="2824" width="10.109375" customWidth="1"/>
    <col min="2825" max="2825" width="11.88671875" customWidth="1"/>
    <col min="2826" max="2828" width="15.109375" customWidth="1"/>
    <col min="3069" max="3069" width="24.33203125" customWidth="1"/>
    <col min="3070" max="3079" width="12.5546875" customWidth="1"/>
    <col min="3080" max="3080" width="10.109375" customWidth="1"/>
    <col min="3081" max="3081" width="11.88671875" customWidth="1"/>
    <col min="3082" max="3084" width="15.109375" customWidth="1"/>
    <col min="3325" max="3325" width="24.33203125" customWidth="1"/>
    <col min="3326" max="3335" width="12.5546875" customWidth="1"/>
    <col min="3336" max="3336" width="10.109375" customWidth="1"/>
    <col min="3337" max="3337" width="11.88671875" customWidth="1"/>
    <col min="3338" max="3340" width="15.109375" customWidth="1"/>
    <col min="3581" max="3581" width="24.33203125" customWidth="1"/>
    <col min="3582" max="3591" width="12.5546875" customWidth="1"/>
    <col min="3592" max="3592" width="10.109375" customWidth="1"/>
    <col min="3593" max="3593" width="11.88671875" customWidth="1"/>
    <col min="3594" max="3596" width="15.109375" customWidth="1"/>
    <col min="3837" max="3837" width="24.33203125" customWidth="1"/>
    <col min="3838" max="3847" width="12.5546875" customWidth="1"/>
    <col min="3848" max="3848" width="10.109375" customWidth="1"/>
    <col min="3849" max="3849" width="11.88671875" customWidth="1"/>
    <col min="3850" max="3852" width="15.109375" customWidth="1"/>
    <col min="4093" max="4093" width="24.33203125" customWidth="1"/>
    <col min="4094" max="4103" width="12.5546875" customWidth="1"/>
    <col min="4104" max="4104" width="10.109375" customWidth="1"/>
    <col min="4105" max="4105" width="11.88671875" customWidth="1"/>
    <col min="4106" max="4108" width="15.109375" customWidth="1"/>
    <col min="4349" max="4349" width="24.33203125" customWidth="1"/>
    <col min="4350" max="4359" width="12.5546875" customWidth="1"/>
    <col min="4360" max="4360" width="10.109375" customWidth="1"/>
    <col min="4361" max="4361" width="11.88671875" customWidth="1"/>
    <col min="4362" max="4364" width="15.109375" customWidth="1"/>
    <col min="4605" max="4605" width="24.33203125" customWidth="1"/>
    <col min="4606" max="4615" width="12.5546875" customWidth="1"/>
    <col min="4616" max="4616" width="10.109375" customWidth="1"/>
    <col min="4617" max="4617" width="11.88671875" customWidth="1"/>
    <col min="4618" max="4620" width="15.109375" customWidth="1"/>
    <col min="4861" max="4861" width="24.33203125" customWidth="1"/>
    <col min="4862" max="4871" width="12.5546875" customWidth="1"/>
    <col min="4872" max="4872" width="10.109375" customWidth="1"/>
    <col min="4873" max="4873" width="11.88671875" customWidth="1"/>
    <col min="4874" max="4876" width="15.109375" customWidth="1"/>
    <col min="5117" max="5117" width="24.33203125" customWidth="1"/>
    <col min="5118" max="5127" width="12.5546875" customWidth="1"/>
    <col min="5128" max="5128" width="10.109375" customWidth="1"/>
    <col min="5129" max="5129" width="11.88671875" customWidth="1"/>
    <col min="5130" max="5132" width="15.109375" customWidth="1"/>
    <col min="5373" max="5373" width="24.33203125" customWidth="1"/>
    <col min="5374" max="5383" width="12.5546875" customWidth="1"/>
    <col min="5384" max="5384" width="10.109375" customWidth="1"/>
    <col min="5385" max="5385" width="11.88671875" customWidth="1"/>
    <col min="5386" max="5388" width="15.109375" customWidth="1"/>
    <col min="5629" max="5629" width="24.33203125" customWidth="1"/>
    <col min="5630" max="5639" width="12.5546875" customWidth="1"/>
    <col min="5640" max="5640" width="10.109375" customWidth="1"/>
    <col min="5641" max="5641" width="11.88671875" customWidth="1"/>
    <col min="5642" max="5644" width="15.109375" customWidth="1"/>
    <col min="5885" max="5885" width="24.33203125" customWidth="1"/>
    <col min="5886" max="5895" width="12.5546875" customWidth="1"/>
    <col min="5896" max="5896" width="10.109375" customWidth="1"/>
    <col min="5897" max="5897" width="11.88671875" customWidth="1"/>
    <col min="5898" max="5900" width="15.109375" customWidth="1"/>
    <col min="6141" max="6141" width="24.33203125" customWidth="1"/>
    <col min="6142" max="6151" width="12.5546875" customWidth="1"/>
    <col min="6152" max="6152" width="10.109375" customWidth="1"/>
    <col min="6153" max="6153" width="11.88671875" customWidth="1"/>
    <col min="6154" max="6156" width="15.109375" customWidth="1"/>
    <col min="6397" max="6397" width="24.33203125" customWidth="1"/>
    <col min="6398" max="6407" width="12.5546875" customWidth="1"/>
    <col min="6408" max="6408" width="10.109375" customWidth="1"/>
    <col min="6409" max="6409" width="11.88671875" customWidth="1"/>
    <col min="6410" max="6412" width="15.109375" customWidth="1"/>
    <col min="6653" max="6653" width="24.33203125" customWidth="1"/>
    <col min="6654" max="6663" width="12.5546875" customWidth="1"/>
    <col min="6664" max="6664" width="10.109375" customWidth="1"/>
    <col min="6665" max="6665" width="11.88671875" customWidth="1"/>
    <col min="6666" max="6668" width="15.109375" customWidth="1"/>
    <col min="6909" max="6909" width="24.33203125" customWidth="1"/>
    <col min="6910" max="6919" width="12.5546875" customWidth="1"/>
    <col min="6920" max="6920" width="10.109375" customWidth="1"/>
    <col min="6921" max="6921" width="11.88671875" customWidth="1"/>
    <col min="6922" max="6924" width="15.109375" customWidth="1"/>
    <col min="7165" max="7165" width="24.33203125" customWidth="1"/>
    <col min="7166" max="7175" width="12.5546875" customWidth="1"/>
    <col min="7176" max="7176" width="10.109375" customWidth="1"/>
    <col min="7177" max="7177" width="11.88671875" customWidth="1"/>
    <col min="7178" max="7180" width="15.109375" customWidth="1"/>
    <col min="7421" max="7421" width="24.33203125" customWidth="1"/>
    <col min="7422" max="7431" width="12.5546875" customWidth="1"/>
    <col min="7432" max="7432" width="10.109375" customWidth="1"/>
    <col min="7433" max="7433" width="11.88671875" customWidth="1"/>
    <col min="7434" max="7436" width="15.109375" customWidth="1"/>
    <col min="7677" max="7677" width="24.33203125" customWidth="1"/>
    <col min="7678" max="7687" width="12.5546875" customWidth="1"/>
    <col min="7688" max="7688" width="10.109375" customWidth="1"/>
    <col min="7689" max="7689" width="11.88671875" customWidth="1"/>
    <col min="7690" max="7692" width="15.109375" customWidth="1"/>
    <col min="7933" max="7933" width="24.33203125" customWidth="1"/>
    <col min="7934" max="7943" width="12.5546875" customWidth="1"/>
    <col min="7944" max="7944" width="10.109375" customWidth="1"/>
    <col min="7945" max="7945" width="11.88671875" customWidth="1"/>
    <col min="7946" max="7948" width="15.109375" customWidth="1"/>
    <col min="8189" max="8189" width="24.33203125" customWidth="1"/>
    <col min="8190" max="8199" width="12.5546875" customWidth="1"/>
    <col min="8200" max="8200" width="10.109375" customWidth="1"/>
    <col min="8201" max="8201" width="11.88671875" customWidth="1"/>
    <col min="8202" max="8204" width="15.109375" customWidth="1"/>
    <col min="8445" max="8445" width="24.33203125" customWidth="1"/>
    <col min="8446" max="8455" width="12.5546875" customWidth="1"/>
    <col min="8456" max="8456" width="10.109375" customWidth="1"/>
    <col min="8457" max="8457" width="11.88671875" customWidth="1"/>
    <col min="8458" max="8460" width="15.109375" customWidth="1"/>
    <col min="8701" max="8701" width="24.33203125" customWidth="1"/>
    <col min="8702" max="8711" width="12.5546875" customWidth="1"/>
    <col min="8712" max="8712" width="10.109375" customWidth="1"/>
    <col min="8713" max="8713" width="11.88671875" customWidth="1"/>
    <col min="8714" max="8716" width="15.109375" customWidth="1"/>
    <col min="8957" max="8957" width="24.33203125" customWidth="1"/>
    <col min="8958" max="8967" width="12.5546875" customWidth="1"/>
    <col min="8968" max="8968" width="10.109375" customWidth="1"/>
    <col min="8969" max="8969" width="11.88671875" customWidth="1"/>
    <col min="8970" max="8972" width="15.109375" customWidth="1"/>
    <col min="9213" max="9213" width="24.33203125" customWidth="1"/>
    <col min="9214" max="9223" width="12.5546875" customWidth="1"/>
    <col min="9224" max="9224" width="10.109375" customWidth="1"/>
    <col min="9225" max="9225" width="11.88671875" customWidth="1"/>
    <col min="9226" max="9228" width="15.109375" customWidth="1"/>
    <col min="9469" max="9469" width="24.33203125" customWidth="1"/>
    <col min="9470" max="9479" width="12.5546875" customWidth="1"/>
    <col min="9480" max="9480" width="10.109375" customWidth="1"/>
    <col min="9481" max="9481" width="11.88671875" customWidth="1"/>
    <col min="9482" max="9484" width="15.109375" customWidth="1"/>
    <col min="9725" max="9725" width="24.33203125" customWidth="1"/>
    <col min="9726" max="9735" width="12.5546875" customWidth="1"/>
    <col min="9736" max="9736" width="10.109375" customWidth="1"/>
    <col min="9737" max="9737" width="11.88671875" customWidth="1"/>
    <col min="9738" max="9740" width="15.109375" customWidth="1"/>
    <col min="9981" max="9981" width="24.33203125" customWidth="1"/>
    <col min="9982" max="9991" width="12.5546875" customWidth="1"/>
    <col min="9992" max="9992" width="10.109375" customWidth="1"/>
    <col min="9993" max="9993" width="11.88671875" customWidth="1"/>
    <col min="9994" max="9996" width="15.109375" customWidth="1"/>
    <col min="10237" max="10237" width="24.33203125" customWidth="1"/>
    <col min="10238" max="10247" width="12.5546875" customWidth="1"/>
    <col min="10248" max="10248" width="10.109375" customWidth="1"/>
    <col min="10249" max="10249" width="11.88671875" customWidth="1"/>
    <col min="10250" max="10252" width="15.109375" customWidth="1"/>
    <col min="10493" max="10493" width="24.33203125" customWidth="1"/>
    <col min="10494" max="10503" width="12.5546875" customWidth="1"/>
    <col min="10504" max="10504" width="10.109375" customWidth="1"/>
    <col min="10505" max="10505" width="11.88671875" customWidth="1"/>
    <col min="10506" max="10508" width="15.109375" customWidth="1"/>
    <col min="10749" max="10749" width="24.33203125" customWidth="1"/>
    <col min="10750" max="10759" width="12.5546875" customWidth="1"/>
    <col min="10760" max="10760" width="10.109375" customWidth="1"/>
    <col min="10761" max="10761" width="11.88671875" customWidth="1"/>
    <col min="10762" max="10764" width="15.109375" customWidth="1"/>
    <col min="11005" max="11005" width="24.33203125" customWidth="1"/>
    <col min="11006" max="11015" width="12.5546875" customWidth="1"/>
    <col min="11016" max="11016" width="10.109375" customWidth="1"/>
    <col min="11017" max="11017" width="11.88671875" customWidth="1"/>
    <col min="11018" max="11020" width="15.109375" customWidth="1"/>
    <col min="11261" max="11261" width="24.33203125" customWidth="1"/>
    <col min="11262" max="11271" width="12.5546875" customWidth="1"/>
    <col min="11272" max="11272" width="10.109375" customWidth="1"/>
    <col min="11273" max="11273" width="11.88671875" customWidth="1"/>
    <col min="11274" max="11276" width="15.109375" customWidth="1"/>
    <col min="11517" max="11517" width="24.33203125" customWidth="1"/>
    <col min="11518" max="11527" width="12.5546875" customWidth="1"/>
    <col min="11528" max="11528" width="10.109375" customWidth="1"/>
    <col min="11529" max="11529" width="11.88671875" customWidth="1"/>
    <col min="11530" max="11532" width="15.109375" customWidth="1"/>
    <col min="11773" max="11773" width="24.33203125" customWidth="1"/>
    <col min="11774" max="11783" width="12.5546875" customWidth="1"/>
    <col min="11784" max="11784" width="10.109375" customWidth="1"/>
    <col min="11785" max="11785" width="11.88671875" customWidth="1"/>
    <col min="11786" max="11788" width="15.109375" customWidth="1"/>
    <col min="12029" max="12029" width="24.33203125" customWidth="1"/>
    <col min="12030" max="12039" width="12.5546875" customWidth="1"/>
    <col min="12040" max="12040" width="10.109375" customWidth="1"/>
    <col min="12041" max="12041" width="11.88671875" customWidth="1"/>
    <col min="12042" max="12044" width="15.109375" customWidth="1"/>
    <col min="12285" max="12285" width="24.33203125" customWidth="1"/>
    <col min="12286" max="12295" width="12.5546875" customWidth="1"/>
    <col min="12296" max="12296" width="10.109375" customWidth="1"/>
    <col min="12297" max="12297" width="11.88671875" customWidth="1"/>
    <col min="12298" max="12300" width="15.109375" customWidth="1"/>
    <col min="12541" max="12541" width="24.33203125" customWidth="1"/>
    <col min="12542" max="12551" width="12.5546875" customWidth="1"/>
    <col min="12552" max="12552" width="10.109375" customWidth="1"/>
    <col min="12553" max="12553" width="11.88671875" customWidth="1"/>
    <col min="12554" max="12556" width="15.109375" customWidth="1"/>
    <col min="12797" max="12797" width="24.33203125" customWidth="1"/>
    <col min="12798" max="12807" width="12.5546875" customWidth="1"/>
    <col min="12808" max="12808" width="10.109375" customWidth="1"/>
    <col min="12809" max="12809" width="11.88671875" customWidth="1"/>
    <col min="12810" max="12812" width="15.109375" customWidth="1"/>
    <col min="13053" max="13053" width="24.33203125" customWidth="1"/>
    <col min="13054" max="13063" width="12.5546875" customWidth="1"/>
    <col min="13064" max="13064" width="10.109375" customWidth="1"/>
    <col min="13065" max="13065" width="11.88671875" customWidth="1"/>
    <col min="13066" max="13068" width="15.109375" customWidth="1"/>
    <col min="13309" max="13309" width="24.33203125" customWidth="1"/>
    <col min="13310" max="13319" width="12.5546875" customWidth="1"/>
    <col min="13320" max="13320" width="10.109375" customWidth="1"/>
    <col min="13321" max="13321" width="11.88671875" customWidth="1"/>
    <col min="13322" max="13324" width="15.109375" customWidth="1"/>
    <col min="13565" max="13565" width="24.33203125" customWidth="1"/>
    <col min="13566" max="13575" width="12.5546875" customWidth="1"/>
    <col min="13576" max="13576" width="10.109375" customWidth="1"/>
    <col min="13577" max="13577" width="11.88671875" customWidth="1"/>
    <col min="13578" max="13580" width="15.109375" customWidth="1"/>
    <col min="13821" max="13821" width="24.33203125" customWidth="1"/>
    <col min="13822" max="13831" width="12.5546875" customWidth="1"/>
    <col min="13832" max="13832" width="10.109375" customWidth="1"/>
    <col min="13833" max="13833" width="11.88671875" customWidth="1"/>
    <col min="13834" max="13836" width="15.109375" customWidth="1"/>
    <col min="14077" max="14077" width="24.33203125" customWidth="1"/>
    <col min="14078" max="14087" width="12.5546875" customWidth="1"/>
    <col min="14088" max="14088" width="10.109375" customWidth="1"/>
    <col min="14089" max="14089" width="11.88671875" customWidth="1"/>
    <col min="14090" max="14092" width="15.109375" customWidth="1"/>
    <col min="14333" max="14333" width="24.33203125" customWidth="1"/>
    <col min="14334" max="14343" width="12.5546875" customWidth="1"/>
    <col min="14344" max="14344" width="10.109375" customWidth="1"/>
    <col min="14345" max="14345" width="11.88671875" customWidth="1"/>
    <col min="14346" max="14348" width="15.109375" customWidth="1"/>
    <col min="14589" max="14589" width="24.33203125" customWidth="1"/>
    <col min="14590" max="14599" width="12.5546875" customWidth="1"/>
    <col min="14600" max="14600" width="10.109375" customWidth="1"/>
    <col min="14601" max="14601" width="11.88671875" customWidth="1"/>
    <col min="14602" max="14604" width="15.109375" customWidth="1"/>
    <col min="14845" max="14845" width="24.33203125" customWidth="1"/>
    <col min="14846" max="14855" width="12.5546875" customWidth="1"/>
    <col min="14856" max="14856" width="10.109375" customWidth="1"/>
    <col min="14857" max="14857" width="11.88671875" customWidth="1"/>
    <col min="14858" max="14860" width="15.109375" customWidth="1"/>
    <col min="15101" max="15101" width="24.33203125" customWidth="1"/>
    <col min="15102" max="15111" width="12.5546875" customWidth="1"/>
    <col min="15112" max="15112" width="10.109375" customWidth="1"/>
    <col min="15113" max="15113" width="11.88671875" customWidth="1"/>
    <col min="15114" max="15116" width="15.109375" customWidth="1"/>
    <col min="15357" max="15357" width="24.33203125" customWidth="1"/>
    <col min="15358" max="15367" width="12.5546875" customWidth="1"/>
    <col min="15368" max="15368" width="10.109375" customWidth="1"/>
    <col min="15369" max="15369" width="11.88671875" customWidth="1"/>
    <col min="15370" max="15372" width="15.109375" customWidth="1"/>
    <col min="15613" max="15613" width="24.33203125" customWidth="1"/>
    <col min="15614" max="15623" width="12.5546875" customWidth="1"/>
    <col min="15624" max="15624" width="10.109375" customWidth="1"/>
    <col min="15625" max="15625" width="11.88671875" customWidth="1"/>
    <col min="15626" max="15628" width="15.109375" customWidth="1"/>
    <col min="15869" max="15869" width="24.33203125" customWidth="1"/>
    <col min="15870" max="15879" width="12.5546875" customWidth="1"/>
    <col min="15880" max="15880" width="10.109375" customWidth="1"/>
    <col min="15881" max="15881" width="11.88671875" customWidth="1"/>
    <col min="15882" max="15884" width="15.109375" customWidth="1"/>
    <col min="16125" max="16125" width="24.33203125" customWidth="1"/>
    <col min="16126" max="16135" width="12.5546875" customWidth="1"/>
    <col min="16136" max="16136" width="10.109375" customWidth="1"/>
    <col min="16137" max="16137" width="11.88671875" customWidth="1"/>
    <col min="16138" max="16140" width="15.109375" customWidth="1"/>
  </cols>
  <sheetData>
    <row r="1" spans="1:10" s="1" customFormat="1" ht="15" customHeight="1" x14ac:dyDescent="0.3">
      <c r="A1" s="200"/>
      <c r="B1" s="195" t="s">
        <v>413</v>
      </c>
      <c r="C1" s="195"/>
      <c r="D1" s="195"/>
      <c r="E1" s="195"/>
      <c r="F1" s="195"/>
      <c r="G1" s="195"/>
      <c r="H1" s="195"/>
      <c r="I1" s="195"/>
      <c r="J1" s="195"/>
    </row>
    <row r="2" spans="1:10" s="1" customFormat="1" ht="12.75" customHeight="1" x14ac:dyDescent="0.3">
      <c r="A2" s="200"/>
      <c r="B2" s="3" t="s">
        <v>414</v>
      </c>
      <c r="C2" s="3" t="s">
        <v>419</v>
      </c>
      <c r="D2" s="3" t="s">
        <v>420</v>
      </c>
      <c r="E2" s="3" t="s">
        <v>421</v>
      </c>
      <c r="F2" s="3" t="s">
        <v>422</v>
      </c>
      <c r="G2" s="195" t="s">
        <v>0</v>
      </c>
      <c r="H2" s="195" t="s">
        <v>1</v>
      </c>
      <c r="I2" s="195" t="s">
        <v>2</v>
      </c>
      <c r="J2" s="197" t="s">
        <v>3</v>
      </c>
    </row>
    <row r="3" spans="1:10" s="4" customFormat="1" ht="11.25" customHeight="1" x14ac:dyDescent="0.2">
      <c r="A3" s="198">
        <v>43046</v>
      </c>
      <c r="B3" s="3" t="s">
        <v>4</v>
      </c>
      <c r="C3" s="3" t="s">
        <v>5</v>
      </c>
      <c r="D3" s="3" t="s">
        <v>6</v>
      </c>
      <c r="E3" s="3" t="s">
        <v>8</v>
      </c>
      <c r="F3" s="3" t="s">
        <v>9</v>
      </c>
      <c r="G3" s="195"/>
      <c r="H3" s="195"/>
      <c r="I3" s="195"/>
      <c r="J3" s="197"/>
    </row>
    <row r="4" spans="1:10" s="4" customFormat="1" ht="32.25" customHeight="1" x14ac:dyDescent="0.25">
      <c r="A4" s="199"/>
      <c r="B4" s="160" t="s">
        <v>415</v>
      </c>
      <c r="C4" s="160" t="s">
        <v>416</v>
      </c>
      <c r="D4" s="160" t="s">
        <v>416</v>
      </c>
      <c r="E4" s="160" t="s">
        <v>416</v>
      </c>
      <c r="F4" s="160" t="s">
        <v>416</v>
      </c>
      <c r="G4" s="195"/>
      <c r="H4" s="195"/>
      <c r="I4" s="195"/>
      <c r="J4" s="197"/>
    </row>
    <row r="5" spans="1:10" s="4" customFormat="1" ht="12.75" customHeight="1" x14ac:dyDescent="0.25">
      <c r="A5" s="162" t="s">
        <v>42</v>
      </c>
      <c r="B5" s="7">
        <v>143</v>
      </c>
      <c r="C5" s="7">
        <v>119</v>
      </c>
      <c r="D5" s="7">
        <v>17</v>
      </c>
      <c r="E5" s="7">
        <v>8</v>
      </c>
      <c r="F5" s="7">
        <v>15</v>
      </c>
      <c r="G5" s="7">
        <v>0</v>
      </c>
      <c r="H5" s="7">
        <v>10</v>
      </c>
      <c r="I5" s="7">
        <v>0</v>
      </c>
      <c r="J5" s="17">
        <f t="shared" ref="J5:J10" si="0">SUM(B5:I5)</f>
        <v>312</v>
      </c>
    </row>
    <row r="6" spans="1:10" s="1" customFormat="1" ht="12.75" customHeight="1" x14ac:dyDescent="0.25">
      <c r="A6" s="162" t="s">
        <v>43</v>
      </c>
      <c r="B6" s="7">
        <v>162</v>
      </c>
      <c r="C6" s="7">
        <v>88</v>
      </c>
      <c r="D6" s="7">
        <v>13</v>
      </c>
      <c r="E6" s="7">
        <v>12</v>
      </c>
      <c r="F6" s="7">
        <v>26</v>
      </c>
      <c r="G6" s="7">
        <v>0</v>
      </c>
      <c r="H6" s="7">
        <v>13</v>
      </c>
      <c r="I6" s="7">
        <v>0</v>
      </c>
      <c r="J6" s="17">
        <f t="shared" si="0"/>
        <v>314</v>
      </c>
    </row>
    <row r="7" spans="1:10" s="1" customFormat="1" ht="12.75" customHeight="1" x14ac:dyDescent="0.25">
      <c r="A7" s="162" t="s">
        <v>44</v>
      </c>
      <c r="B7" s="7">
        <v>137</v>
      </c>
      <c r="C7" s="7">
        <v>80</v>
      </c>
      <c r="D7" s="7">
        <v>11</v>
      </c>
      <c r="E7" s="7">
        <v>7</v>
      </c>
      <c r="F7" s="7">
        <v>17</v>
      </c>
      <c r="G7" s="7">
        <v>1</v>
      </c>
      <c r="H7" s="7">
        <v>10</v>
      </c>
      <c r="I7" s="7">
        <v>0</v>
      </c>
      <c r="J7" s="17">
        <f t="shared" si="0"/>
        <v>263</v>
      </c>
    </row>
    <row r="8" spans="1:10" s="1" customFormat="1" ht="12.75" customHeight="1" x14ac:dyDescent="0.25">
      <c r="A8" s="162" t="s">
        <v>45</v>
      </c>
      <c r="B8" s="7">
        <v>167</v>
      </c>
      <c r="C8" s="7">
        <v>71</v>
      </c>
      <c r="D8" s="7">
        <v>9</v>
      </c>
      <c r="E8" s="7">
        <v>10</v>
      </c>
      <c r="F8" s="7">
        <v>15</v>
      </c>
      <c r="G8" s="7">
        <v>2</v>
      </c>
      <c r="H8" s="7">
        <v>7</v>
      </c>
      <c r="I8" s="7">
        <v>0</v>
      </c>
      <c r="J8" s="17">
        <f t="shared" si="0"/>
        <v>281</v>
      </c>
    </row>
    <row r="9" spans="1:10" s="1" customFormat="1" ht="12.75" customHeight="1" x14ac:dyDescent="0.25">
      <c r="A9" s="162" t="s">
        <v>46</v>
      </c>
      <c r="B9" s="7">
        <v>268</v>
      </c>
      <c r="C9" s="7">
        <v>106</v>
      </c>
      <c r="D9" s="7">
        <v>12</v>
      </c>
      <c r="E9" s="7">
        <v>9</v>
      </c>
      <c r="F9" s="7">
        <v>21</v>
      </c>
      <c r="G9" s="7">
        <v>0</v>
      </c>
      <c r="H9" s="7">
        <v>20</v>
      </c>
      <c r="I9" s="7">
        <v>1</v>
      </c>
      <c r="J9" s="17">
        <f t="shared" si="0"/>
        <v>437</v>
      </c>
    </row>
    <row r="10" spans="1:10" s="1" customFormat="1" ht="12.75" customHeight="1" x14ac:dyDescent="0.25">
      <c r="A10" s="162" t="s">
        <v>47</v>
      </c>
      <c r="B10" s="7">
        <v>276</v>
      </c>
      <c r="C10" s="7">
        <v>124</v>
      </c>
      <c r="D10" s="7">
        <v>25</v>
      </c>
      <c r="E10" s="7">
        <v>9</v>
      </c>
      <c r="F10" s="7">
        <v>15</v>
      </c>
      <c r="G10" s="7">
        <v>0</v>
      </c>
      <c r="H10" s="7">
        <v>20</v>
      </c>
      <c r="I10" s="7">
        <v>0</v>
      </c>
      <c r="J10" s="17">
        <f t="shared" si="0"/>
        <v>469</v>
      </c>
    </row>
    <row r="11" spans="1:10" s="1" customFormat="1" ht="15.75" customHeight="1" x14ac:dyDescent="0.25">
      <c r="A11" s="9" t="s">
        <v>3</v>
      </c>
      <c r="B11" s="10">
        <f>SUM(B5:B10)</f>
        <v>1153</v>
      </c>
      <c r="C11" s="10">
        <f t="shared" ref="C11:I11" si="1">SUM(C5:C10)</f>
        <v>588</v>
      </c>
      <c r="D11" s="10">
        <f t="shared" si="1"/>
        <v>87</v>
      </c>
      <c r="E11" s="10">
        <f t="shared" si="1"/>
        <v>55</v>
      </c>
      <c r="F11" s="10">
        <f t="shared" si="1"/>
        <v>109</v>
      </c>
      <c r="G11" s="10">
        <f t="shared" si="1"/>
        <v>3</v>
      </c>
      <c r="H11" s="10">
        <f t="shared" si="1"/>
        <v>80</v>
      </c>
      <c r="I11" s="10">
        <f t="shared" si="1"/>
        <v>1</v>
      </c>
      <c r="J11" s="10">
        <f>SUM(J5:J10)</f>
        <v>2076</v>
      </c>
    </row>
    <row r="12" spans="1:10" s="66" customFormat="1" ht="15.75" customHeight="1" x14ac:dyDescent="0.25">
      <c r="A12" s="216" t="s">
        <v>415</v>
      </c>
      <c r="B12" s="216"/>
      <c r="C12" s="163">
        <f>B11</f>
        <v>1153</v>
      </c>
      <c r="D12" s="216" t="s">
        <v>416</v>
      </c>
      <c r="E12" s="216"/>
      <c r="F12" s="163">
        <f>C11+D11+E11+F11</f>
        <v>839</v>
      </c>
      <c r="G12" s="175"/>
      <c r="H12" s="175"/>
      <c r="I12" s="175"/>
      <c r="J12" s="175"/>
    </row>
    <row r="13" spans="1:10" ht="12" customHeight="1" x14ac:dyDescent="0.25"/>
    <row r="14" spans="1:10" x14ac:dyDescent="0.3">
      <c r="A14" s="200"/>
      <c r="B14" s="195" t="s">
        <v>417</v>
      </c>
      <c r="C14" s="195"/>
      <c r="D14" s="195"/>
      <c r="E14" s="195"/>
      <c r="F14" s="195"/>
      <c r="G14" s="195"/>
      <c r="H14" s="195"/>
      <c r="I14" s="2"/>
    </row>
    <row r="15" spans="1:10" x14ac:dyDescent="0.3">
      <c r="A15" s="200"/>
      <c r="B15" s="3" t="s">
        <v>418</v>
      </c>
      <c r="C15" s="3" t="s">
        <v>424</v>
      </c>
      <c r="D15" s="3" t="s">
        <v>425</v>
      </c>
      <c r="E15" s="195" t="s">
        <v>0</v>
      </c>
      <c r="F15" s="195" t="s">
        <v>1</v>
      </c>
      <c r="G15" s="195" t="s">
        <v>2</v>
      </c>
      <c r="H15" s="197" t="s">
        <v>3</v>
      </c>
      <c r="I15" s="1"/>
    </row>
    <row r="16" spans="1:10" x14ac:dyDescent="0.3">
      <c r="A16" s="198">
        <v>43046</v>
      </c>
      <c r="B16" s="3" t="s">
        <v>4</v>
      </c>
      <c r="C16" s="3" t="s">
        <v>8</v>
      </c>
      <c r="D16" s="3" t="s">
        <v>9</v>
      </c>
      <c r="E16" s="195"/>
      <c r="F16" s="195"/>
      <c r="G16" s="195"/>
      <c r="H16" s="197"/>
      <c r="I16" s="4"/>
    </row>
    <row r="17" spans="1:9" ht="28.5" customHeight="1" x14ac:dyDescent="0.3">
      <c r="A17" s="199"/>
      <c r="B17" s="160" t="s">
        <v>423</v>
      </c>
      <c r="C17" s="160" t="s">
        <v>423</v>
      </c>
      <c r="D17" s="160" t="s">
        <v>423</v>
      </c>
      <c r="E17" s="195"/>
      <c r="F17" s="195"/>
      <c r="G17" s="195"/>
      <c r="H17" s="197"/>
      <c r="I17" s="1"/>
    </row>
    <row r="18" spans="1:9" ht="12.75" customHeight="1" x14ac:dyDescent="0.25">
      <c r="A18" s="162" t="s">
        <v>42</v>
      </c>
      <c r="B18" s="7">
        <v>152</v>
      </c>
      <c r="C18" s="7">
        <v>18</v>
      </c>
      <c r="D18" s="7">
        <v>36</v>
      </c>
      <c r="E18" s="7">
        <v>2</v>
      </c>
      <c r="F18" s="7">
        <v>104</v>
      </c>
      <c r="G18" s="7">
        <v>0</v>
      </c>
      <c r="H18" s="70">
        <f t="shared" ref="H18:H23" si="2">SUM(B18:G18)</f>
        <v>312</v>
      </c>
      <c r="I18" s="1"/>
    </row>
    <row r="19" spans="1:9" ht="12.75" customHeight="1" x14ac:dyDescent="0.25">
      <c r="A19" s="162" t="s">
        <v>43</v>
      </c>
      <c r="B19" s="7">
        <v>176</v>
      </c>
      <c r="C19" s="7">
        <v>13</v>
      </c>
      <c r="D19" s="7">
        <v>28</v>
      </c>
      <c r="E19" s="7">
        <v>2</v>
      </c>
      <c r="F19" s="7">
        <v>95</v>
      </c>
      <c r="G19" s="7">
        <v>0</v>
      </c>
      <c r="H19" s="70">
        <f t="shared" si="2"/>
        <v>314</v>
      </c>
      <c r="I19" s="1"/>
    </row>
    <row r="20" spans="1:9" ht="12.75" customHeight="1" x14ac:dyDescent="0.25">
      <c r="A20" s="162" t="s">
        <v>44</v>
      </c>
      <c r="B20" s="7">
        <v>144</v>
      </c>
      <c r="C20" s="7">
        <v>11</v>
      </c>
      <c r="D20" s="7">
        <v>20</v>
      </c>
      <c r="E20" s="7">
        <v>2</v>
      </c>
      <c r="F20" s="7">
        <v>86</v>
      </c>
      <c r="G20" s="7">
        <v>0</v>
      </c>
      <c r="H20" s="70">
        <f t="shared" si="2"/>
        <v>263</v>
      </c>
      <c r="I20" s="1"/>
    </row>
    <row r="21" spans="1:9" ht="12.75" customHeight="1" x14ac:dyDescent="0.25">
      <c r="A21" s="162" t="s">
        <v>45</v>
      </c>
      <c r="B21" s="7">
        <v>173</v>
      </c>
      <c r="C21" s="7">
        <v>16</v>
      </c>
      <c r="D21" s="7">
        <v>21</v>
      </c>
      <c r="E21" s="7">
        <v>0</v>
      </c>
      <c r="F21" s="7">
        <v>71</v>
      </c>
      <c r="G21" s="7">
        <v>0</v>
      </c>
      <c r="H21" s="70">
        <f t="shared" si="2"/>
        <v>281</v>
      </c>
      <c r="I21" s="1"/>
    </row>
    <row r="22" spans="1:9" ht="12.75" customHeight="1" x14ac:dyDescent="0.25">
      <c r="A22" s="162" t="s">
        <v>46</v>
      </c>
      <c r="B22" s="7">
        <v>274</v>
      </c>
      <c r="C22" s="7">
        <v>14</v>
      </c>
      <c r="D22" s="7">
        <v>33</v>
      </c>
      <c r="E22" s="7">
        <v>3</v>
      </c>
      <c r="F22" s="7">
        <v>112</v>
      </c>
      <c r="G22" s="7">
        <v>1</v>
      </c>
      <c r="H22" s="70">
        <f t="shared" si="2"/>
        <v>437</v>
      </c>
      <c r="I22" s="1"/>
    </row>
    <row r="23" spans="1:9" ht="12.75" customHeight="1" x14ac:dyDescent="0.25">
      <c r="A23" s="162" t="s">
        <v>47</v>
      </c>
      <c r="B23" s="7">
        <v>276</v>
      </c>
      <c r="C23" s="7">
        <v>22</v>
      </c>
      <c r="D23" s="7">
        <v>40</v>
      </c>
      <c r="E23" s="7">
        <v>2</v>
      </c>
      <c r="F23" s="7">
        <v>129</v>
      </c>
      <c r="G23" s="7">
        <v>0</v>
      </c>
      <c r="H23" s="70">
        <f t="shared" si="2"/>
        <v>469</v>
      </c>
      <c r="I23" s="1"/>
    </row>
    <row r="24" spans="1:9" ht="15.75" x14ac:dyDescent="0.25">
      <c r="A24" s="9" t="s">
        <v>3</v>
      </c>
      <c r="B24" s="10">
        <f>SUM(B18:B23)</f>
        <v>1195</v>
      </c>
      <c r="C24" s="10">
        <f t="shared" ref="C24:G24" si="3">SUM(C18:C23)</f>
        <v>94</v>
      </c>
      <c r="D24" s="10">
        <f t="shared" si="3"/>
        <v>178</v>
      </c>
      <c r="E24" s="10">
        <f t="shared" si="3"/>
        <v>11</v>
      </c>
      <c r="F24" s="10">
        <f t="shared" si="3"/>
        <v>597</v>
      </c>
      <c r="G24" s="10">
        <f t="shared" si="3"/>
        <v>1</v>
      </c>
      <c r="H24" s="10">
        <f>SUM(H18:H23)</f>
        <v>2076</v>
      </c>
      <c r="I24" s="11"/>
    </row>
    <row r="25" spans="1:9" s="151" customFormat="1" ht="16.5" customHeight="1" x14ac:dyDescent="0.3">
      <c r="A25" s="216" t="s">
        <v>423</v>
      </c>
      <c r="B25" s="216"/>
      <c r="C25" s="78">
        <f>B24+C24+D24</f>
        <v>1467</v>
      </c>
      <c r="D25" s="78"/>
      <c r="E25" s="78"/>
      <c r="F25" s="78"/>
      <c r="G25" s="78"/>
      <c r="H25" s="78"/>
      <c r="I25" s="168"/>
    </row>
    <row r="26" spans="1:9" ht="8.25" customHeight="1" x14ac:dyDescent="0.3"/>
    <row r="27" spans="1:9" x14ac:dyDescent="0.3">
      <c r="A27" s="200"/>
      <c r="B27" s="195" t="s">
        <v>426</v>
      </c>
      <c r="C27" s="195"/>
      <c r="D27" s="195"/>
      <c r="E27" s="195"/>
      <c r="F27" s="195"/>
      <c r="G27" s="195"/>
      <c r="H27" s="2"/>
    </row>
    <row r="28" spans="1:9" x14ac:dyDescent="0.3">
      <c r="A28" s="200"/>
      <c r="B28" s="3" t="s">
        <v>427</v>
      </c>
      <c r="C28" s="3" t="s">
        <v>428</v>
      </c>
      <c r="D28" s="195" t="s">
        <v>0</v>
      </c>
      <c r="E28" s="195" t="s">
        <v>1</v>
      </c>
      <c r="F28" s="195" t="s">
        <v>2</v>
      </c>
      <c r="G28" s="197" t="s">
        <v>3</v>
      </c>
      <c r="H28" s="1"/>
    </row>
    <row r="29" spans="1:9" x14ac:dyDescent="0.3">
      <c r="A29" s="198">
        <v>43046</v>
      </c>
      <c r="B29" s="3" t="s">
        <v>4</v>
      </c>
      <c r="C29" s="3" t="s">
        <v>9</v>
      </c>
      <c r="D29" s="195"/>
      <c r="E29" s="195"/>
      <c r="F29" s="195"/>
      <c r="G29" s="197"/>
      <c r="H29" s="4"/>
    </row>
    <row r="30" spans="1:9" ht="24.6" x14ac:dyDescent="0.3">
      <c r="A30" s="199"/>
      <c r="B30" s="160" t="s">
        <v>676</v>
      </c>
      <c r="C30" s="160" t="s">
        <v>676</v>
      </c>
      <c r="D30" s="195"/>
      <c r="E30" s="195"/>
      <c r="F30" s="195"/>
      <c r="G30" s="197"/>
      <c r="H30" s="1"/>
    </row>
    <row r="31" spans="1:9" ht="12.75" customHeight="1" x14ac:dyDescent="0.3">
      <c r="A31" s="162" t="s">
        <v>42</v>
      </c>
      <c r="B31" s="7">
        <v>171</v>
      </c>
      <c r="C31" s="7">
        <v>47</v>
      </c>
      <c r="D31" s="7">
        <v>1</v>
      </c>
      <c r="E31" s="7">
        <v>93</v>
      </c>
      <c r="F31" s="7">
        <v>0</v>
      </c>
      <c r="G31" s="70">
        <f t="shared" ref="G31:G36" si="4">SUM(B31:F31)</f>
        <v>312</v>
      </c>
      <c r="H31" s="1"/>
    </row>
    <row r="32" spans="1:9" ht="12.75" customHeight="1" x14ac:dyDescent="0.3">
      <c r="A32" s="162" t="s">
        <v>43</v>
      </c>
      <c r="B32" s="7">
        <v>187</v>
      </c>
      <c r="C32" s="7">
        <v>43</v>
      </c>
      <c r="D32" s="7">
        <v>0</v>
      </c>
      <c r="E32" s="7">
        <v>84</v>
      </c>
      <c r="F32" s="7">
        <v>0</v>
      </c>
      <c r="G32" s="70">
        <f t="shared" si="4"/>
        <v>314</v>
      </c>
      <c r="H32" s="1"/>
    </row>
    <row r="33" spans="1:8" ht="12.75" customHeight="1" x14ac:dyDescent="0.3">
      <c r="A33" s="162" t="s">
        <v>44</v>
      </c>
      <c r="B33" s="7">
        <v>154</v>
      </c>
      <c r="C33" s="7">
        <v>46</v>
      </c>
      <c r="D33" s="7">
        <v>0</v>
      </c>
      <c r="E33" s="7">
        <v>63</v>
      </c>
      <c r="F33" s="7">
        <v>0</v>
      </c>
      <c r="G33" s="70">
        <f t="shared" si="4"/>
        <v>263</v>
      </c>
      <c r="H33" s="1"/>
    </row>
    <row r="34" spans="1:8" ht="12.75" customHeight="1" x14ac:dyDescent="0.3">
      <c r="A34" s="162" t="s">
        <v>45</v>
      </c>
      <c r="B34" s="7">
        <v>173</v>
      </c>
      <c r="C34" s="7">
        <v>39</v>
      </c>
      <c r="D34" s="7">
        <v>0</v>
      </c>
      <c r="E34" s="7">
        <v>69</v>
      </c>
      <c r="F34" s="7">
        <v>0</v>
      </c>
      <c r="G34" s="70">
        <f t="shared" si="4"/>
        <v>281</v>
      </c>
      <c r="H34" s="1"/>
    </row>
    <row r="35" spans="1:8" ht="12.75" customHeight="1" x14ac:dyDescent="0.3">
      <c r="A35" s="162" t="s">
        <v>46</v>
      </c>
      <c r="B35" s="7">
        <v>288</v>
      </c>
      <c r="C35" s="7">
        <v>50</v>
      </c>
      <c r="D35" s="7">
        <v>0</v>
      </c>
      <c r="E35" s="7">
        <v>98</v>
      </c>
      <c r="F35" s="7">
        <v>1</v>
      </c>
      <c r="G35" s="70">
        <f t="shared" si="4"/>
        <v>437</v>
      </c>
      <c r="H35" s="1"/>
    </row>
    <row r="36" spans="1:8" ht="12.75" customHeight="1" x14ac:dyDescent="0.3">
      <c r="A36" s="162" t="s">
        <v>47</v>
      </c>
      <c r="B36" s="7">
        <v>285</v>
      </c>
      <c r="C36" s="7">
        <v>63</v>
      </c>
      <c r="D36" s="7">
        <v>0</v>
      </c>
      <c r="E36" s="7">
        <v>121</v>
      </c>
      <c r="F36" s="7">
        <v>0</v>
      </c>
      <c r="G36" s="70">
        <f t="shared" si="4"/>
        <v>469</v>
      </c>
      <c r="H36" s="1"/>
    </row>
    <row r="37" spans="1:8" ht="15.6" x14ac:dyDescent="0.3">
      <c r="A37" s="9" t="s">
        <v>3</v>
      </c>
      <c r="B37" s="10">
        <f>SUM(B31:B36)</f>
        <v>1258</v>
      </c>
      <c r="C37" s="10">
        <f t="shared" ref="C37:F37" si="5">SUM(C31:C36)</f>
        <v>288</v>
      </c>
      <c r="D37" s="10">
        <f t="shared" si="5"/>
        <v>1</v>
      </c>
      <c r="E37" s="10">
        <f t="shared" si="5"/>
        <v>528</v>
      </c>
      <c r="F37" s="10">
        <f t="shared" si="5"/>
        <v>1</v>
      </c>
      <c r="G37" s="10">
        <f>SUM(G31:G36)</f>
        <v>2076</v>
      </c>
      <c r="H37" s="11"/>
    </row>
    <row r="38" spans="1:8" s="151" customFormat="1" ht="16.5" customHeight="1" x14ac:dyDescent="0.3">
      <c r="A38" s="216" t="s">
        <v>429</v>
      </c>
      <c r="B38" s="216"/>
      <c r="C38" s="78">
        <f>B37+C37</f>
        <v>1546</v>
      </c>
      <c r="D38" s="78"/>
      <c r="E38" s="78"/>
      <c r="F38" s="78"/>
      <c r="G38" s="78"/>
      <c r="H38" s="168"/>
    </row>
    <row r="39" spans="1:8" ht="10.5" customHeight="1" x14ac:dyDescent="0.3"/>
    <row r="40" spans="1:8" x14ac:dyDescent="0.3">
      <c r="A40" s="200"/>
      <c r="B40" s="195" t="s">
        <v>430</v>
      </c>
      <c r="C40" s="195"/>
      <c r="D40" s="195"/>
      <c r="E40" s="195"/>
      <c r="F40" s="195"/>
      <c r="G40" s="195"/>
      <c r="H40" s="2"/>
    </row>
    <row r="41" spans="1:8" x14ac:dyDescent="0.3">
      <c r="A41" s="200"/>
      <c r="B41" s="3" t="s">
        <v>436</v>
      </c>
      <c r="C41" s="3" t="s">
        <v>437</v>
      </c>
      <c r="D41" s="195" t="s">
        <v>0</v>
      </c>
      <c r="E41" s="195" t="s">
        <v>1</v>
      </c>
      <c r="F41" s="195" t="s">
        <v>2</v>
      </c>
      <c r="G41" s="197" t="s">
        <v>3</v>
      </c>
      <c r="H41" s="1"/>
    </row>
    <row r="42" spans="1:8" x14ac:dyDescent="0.3">
      <c r="A42" s="198">
        <v>43046</v>
      </c>
      <c r="B42" s="3" t="s">
        <v>4</v>
      </c>
      <c r="C42" s="3" t="s">
        <v>9</v>
      </c>
      <c r="D42" s="195"/>
      <c r="E42" s="195"/>
      <c r="F42" s="195"/>
      <c r="G42" s="197"/>
      <c r="H42" s="4"/>
    </row>
    <row r="43" spans="1:8" ht="27" x14ac:dyDescent="0.3">
      <c r="A43" s="199"/>
      <c r="B43" s="69" t="s">
        <v>431</v>
      </c>
      <c r="C43" s="69" t="s">
        <v>431</v>
      </c>
      <c r="D43" s="195"/>
      <c r="E43" s="195"/>
      <c r="F43" s="195"/>
      <c r="G43" s="197"/>
      <c r="H43" s="1"/>
    </row>
    <row r="44" spans="1:8" ht="12.75" customHeight="1" x14ac:dyDescent="0.3">
      <c r="A44" s="162" t="s">
        <v>42</v>
      </c>
      <c r="B44" s="7">
        <v>163</v>
      </c>
      <c r="C44" s="7">
        <v>42</v>
      </c>
      <c r="D44" s="7">
        <v>1</v>
      </c>
      <c r="E44" s="7">
        <v>106</v>
      </c>
      <c r="F44" s="7">
        <v>0</v>
      </c>
      <c r="G44" s="70">
        <f t="shared" ref="G44:G49" si="6">SUM(B44:F44)</f>
        <v>312</v>
      </c>
      <c r="H44" s="1"/>
    </row>
    <row r="45" spans="1:8" ht="12.75" customHeight="1" x14ac:dyDescent="0.3">
      <c r="A45" s="162" t="s">
        <v>43</v>
      </c>
      <c r="B45" s="7">
        <v>186</v>
      </c>
      <c r="C45" s="7">
        <v>40</v>
      </c>
      <c r="D45" s="7">
        <v>0</v>
      </c>
      <c r="E45" s="7">
        <v>88</v>
      </c>
      <c r="F45" s="7">
        <v>0</v>
      </c>
      <c r="G45" s="70">
        <f t="shared" si="6"/>
        <v>314</v>
      </c>
      <c r="H45" s="1"/>
    </row>
    <row r="46" spans="1:8" ht="12.75" customHeight="1" x14ac:dyDescent="0.3">
      <c r="A46" s="162" t="s">
        <v>44</v>
      </c>
      <c r="B46" s="7">
        <v>148</v>
      </c>
      <c r="C46" s="7">
        <v>27</v>
      </c>
      <c r="D46" s="7">
        <v>0</v>
      </c>
      <c r="E46" s="7">
        <v>88</v>
      </c>
      <c r="F46" s="7">
        <v>0</v>
      </c>
      <c r="G46" s="70">
        <f t="shared" si="6"/>
        <v>263</v>
      </c>
      <c r="H46" s="1"/>
    </row>
    <row r="47" spans="1:8" ht="12.75" customHeight="1" x14ac:dyDescent="0.3">
      <c r="A47" s="162" t="s">
        <v>45</v>
      </c>
      <c r="B47" s="7">
        <v>167</v>
      </c>
      <c r="C47" s="7">
        <v>34</v>
      </c>
      <c r="D47" s="7">
        <v>0</v>
      </c>
      <c r="E47" s="7">
        <v>80</v>
      </c>
      <c r="F47" s="7">
        <v>0</v>
      </c>
      <c r="G47" s="70">
        <f t="shared" si="6"/>
        <v>281</v>
      </c>
      <c r="H47" s="1"/>
    </row>
    <row r="48" spans="1:8" ht="12.75" customHeight="1" x14ac:dyDescent="0.3">
      <c r="A48" s="162" t="s">
        <v>46</v>
      </c>
      <c r="B48" s="7">
        <v>278</v>
      </c>
      <c r="C48" s="7">
        <v>46</v>
      </c>
      <c r="D48" s="7">
        <v>0</v>
      </c>
      <c r="E48" s="7">
        <v>112</v>
      </c>
      <c r="F48" s="7">
        <v>1</v>
      </c>
      <c r="G48" s="70">
        <f t="shared" si="6"/>
        <v>437</v>
      </c>
      <c r="H48" s="1"/>
    </row>
    <row r="49" spans="1:8" ht="12.75" customHeight="1" x14ac:dyDescent="0.3">
      <c r="A49" s="162" t="s">
        <v>47</v>
      </c>
      <c r="B49" s="7">
        <v>289</v>
      </c>
      <c r="C49" s="7">
        <v>61</v>
      </c>
      <c r="D49" s="7">
        <v>0</v>
      </c>
      <c r="E49" s="7">
        <v>119</v>
      </c>
      <c r="F49" s="7">
        <v>0</v>
      </c>
      <c r="G49" s="70">
        <f t="shared" si="6"/>
        <v>469</v>
      </c>
      <c r="H49" s="1"/>
    </row>
    <row r="50" spans="1:8" ht="15.6" x14ac:dyDescent="0.3">
      <c r="A50" s="9" t="s">
        <v>3</v>
      </c>
      <c r="B50" s="10">
        <f>SUM(B44:B49)</f>
        <v>1231</v>
      </c>
      <c r="C50" s="10">
        <f t="shared" ref="C50:F50" si="7">SUM(C44:C49)</f>
        <v>250</v>
      </c>
      <c r="D50" s="10">
        <f t="shared" si="7"/>
        <v>1</v>
      </c>
      <c r="E50" s="10">
        <f t="shared" si="7"/>
        <v>593</v>
      </c>
      <c r="F50" s="10">
        <f t="shared" si="7"/>
        <v>1</v>
      </c>
      <c r="G50" s="10">
        <f>SUM(G44:G49)</f>
        <v>2076</v>
      </c>
      <c r="H50" s="11"/>
    </row>
    <row r="51" spans="1:8" s="174" customFormat="1" ht="14.25" customHeight="1" x14ac:dyDescent="0.25">
      <c r="A51" s="216" t="s">
        <v>431</v>
      </c>
      <c r="B51" s="216"/>
      <c r="C51" s="176">
        <f>B50+C50</f>
        <v>1481</v>
      </c>
    </row>
  </sheetData>
  <mergeCells count="33">
    <mergeCell ref="F28:F30"/>
    <mergeCell ref="G28:G30"/>
    <mergeCell ref="A29:A30"/>
    <mergeCell ref="A40:A41"/>
    <mergeCell ref="B40:G40"/>
    <mergeCell ref="D41:D43"/>
    <mergeCell ref="E41:E43"/>
    <mergeCell ref="F41:F43"/>
    <mergeCell ref="G41:G43"/>
    <mergeCell ref="A42:A43"/>
    <mergeCell ref="A1:A2"/>
    <mergeCell ref="B1:J1"/>
    <mergeCell ref="G2:G4"/>
    <mergeCell ref="H2:H4"/>
    <mergeCell ref="I2:I4"/>
    <mergeCell ref="J2:J4"/>
    <mergeCell ref="A3:A4"/>
    <mergeCell ref="A51:B51"/>
    <mergeCell ref="A38:B38"/>
    <mergeCell ref="A25:B25"/>
    <mergeCell ref="A12:B12"/>
    <mergeCell ref="D12:E12"/>
    <mergeCell ref="A14:A15"/>
    <mergeCell ref="B14:H14"/>
    <mergeCell ref="E15:E17"/>
    <mergeCell ref="F15:F17"/>
    <mergeCell ref="G15:G17"/>
    <mergeCell ref="H15:H17"/>
    <mergeCell ref="A16:A17"/>
    <mergeCell ref="A27:A28"/>
    <mergeCell ref="B27:G27"/>
    <mergeCell ref="D28:D30"/>
    <mergeCell ref="E28:E30"/>
  </mergeCells>
  <pageMargins left="0.2" right="0.2" top="0.5" bottom="0.25" header="0.3" footer="0.3"/>
  <pageSetup orientation="portrait" r:id="rId1"/>
  <headerFooter>
    <oddHeader xml:space="preserve">&amp;CCITY OF RENSSELAER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zoomScaleNormal="100" workbookViewId="0">
      <selection activeCell="I6" sqref="I6"/>
    </sheetView>
  </sheetViews>
  <sheetFormatPr defaultRowHeight="14.4" x14ac:dyDescent="0.3"/>
  <cols>
    <col min="1" max="1" width="14.6640625" customWidth="1"/>
    <col min="2" max="2" width="12.44140625" customWidth="1"/>
    <col min="3" max="3" width="12.33203125" customWidth="1"/>
    <col min="4" max="4" width="9.6640625" customWidth="1"/>
    <col min="5" max="5" width="12.44140625" customWidth="1"/>
    <col min="6" max="6" width="10.109375" customWidth="1"/>
    <col min="7" max="7" width="8" customWidth="1"/>
    <col min="8" max="8" width="7" customWidth="1"/>
    <col min="9" max="9" width="5.6640625" customWidth="1"/>
    <col min="10" max="10" width="7.664062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1" spans="1:7" s="1" customFormat="1" ht="12.75" customHeight="1" x14ac:dyDescent="0.3">
      <c r="A1" s="200"/>
      <c r="B1" s="195" t="s">
        <v>432</v>
      </c>
      <c r="C1" s="195"/>
      <c r="D1" s="195"/>
      <c r="E1" s="195"/>
      <c r="F1" s="195"/>
      <c r="G1" s="195"/>
    </row>
    <row r="2" spans="1:7" s="1" customFormat="1" ht="12.75" customHeight="1" x14ac:dyDescent="0.3">
      <c r="A2" s="200"/>
      <c r="B2" s="3" t="s">
        <v>434</v>
      </c>
      <c r="C2" s="3" t="s">
        <v>435</v>
      </c>
      <c r="D2" s="196" t="s">
        <v>0</v>
      </c>
      <c r="E2" s="196" t="s">
        <v>1</v>
      </c>
      <c r="F2" s="196" t="s">
        <v>2</v>
      </c>
      <c r="G2" s="205" t="s">
        <v>3</v>
      </c>
    </row>
    <row r="3" spans="1:7" s="4" customFormat="1" ht="11.25" customHeight="1" x14ac:dyDescent="0.2">
      <c r="A3" s="198">
        <v>43046</v>
      </c>
      <c r="B3" s="3" t="s">
        <v>4</v>
      </c>
      <c r="C3" s="3" t="s">
        <v>8</v>
      </c>
      <c r="D3" s="196"/>
      <c r="E3" s="196"/>
      <c r="F3" s="196"/>
      <c r="G3" s="205"/>
    </row>
    <row r="4" spans="1:7" s="4" customFormat="1" ht="27.75" customHeight="1" x14ac:dyDescent="0.25">
      <c r="A4" s="199"/>
      <c r="B4" s="160" t="s">
        <v>433</v>
      </c>
      <c r="C4" s="160" t="s">
        <v>433</v>
      </c>
      <c r="D4" s="196"/>
      <c r="E4" s="196"/>
      <c r="F4" s="196"/>
      <c r="G4" s="205"/>
    </row>
    <row r="5" spans="1:7" s="4" customFormat="1" ht="12.75" customHeight="1" x14ac:dyDescent="0.2">
      <c r="A5" s="42" t="s">
        <v>42</v>
      </c>
      <c r="B5" s="91">
        <v>164</v>
      </c>
      <c r="C5" s="91">
        <v>39</v>
      </c>
      <c r="D5" s="91">
        <v>3</v>
      </c>
      <c r="E5" s="91">
        <v>106</v>
      </c>
      <c r="F5" s="91">
        <v>0</v>
      </c>
      <c r="G5" s="42">
        <f t="shared" ref="G5" si="0">SUM(B5:F5)</f>
        <v>312</v>
      </c>
    </row>
    <row r="6" spans="1:7" s="1" customFormat="1" ht="15.75" customHeight="1" x14ac:dyDescent="0.25">
      <c r="A6" s="9" t="s">
        <v>3</v>
      </c>
      <c r="B6" s="10">
        <f t="shared" ref="B6:G6" si="1">SUM(B5:B5)</f>
        <v>164</v>
      </c>
      <c r="C6" s="10">
        <f t="shared" si="1"/>
        <v>39</v>
      </c>
      <c r="D6" s="10">
        <f t="shared" si="1"/>
        <v>3</v>
      </c>
      <c r="E6" s="10">
        <f t="shared" si="1"/>
        <v>106</v>
      </c>
      <c r="F6" s="10">
        <f t="shared" si="1"/>
        <v>0</v>
      </c>
      <c r="G6" s="10">
        <f t="shared" si="1"/>
        <v>312</v>
      </c>
    </row>
    <row r="7" spans="1:7" s="172" customFormat="1" ht="14.25" customHeight="1" x14ac:dyDescent="0.2">
      <c r="A7" s="242" t="s">
        <v>433</v>
      </c>
      <c r="B7" s="242"/>
      <c r="C7" s="78">
        <f>B6+C6</f>
        <v>203</v>
      </c>
      <c r="D7" s="78"/>
      <c r="E7" s="78"/>
      <c r="F7" s="78"/>
      <c r="G7" s="78"/>
    </row>
    <row r="8" spans="1:7" ht="9" customHeight="1" x14ac:dyDescent="0.25"/>
    <row r="9" spans="1:7" x14ac:dyDescent="0.3">
      <c r="A9" s="200"/>
      <c r="B9" s="195" t="s">
        <v>438</v>
      </c>
      <c r="C9" s="195"/>
      <c r="D9" s="195"/>
      <c r="E9" s="195"/>
      <c r="F9" s="195"/>
    </row>
    <row r="10" spans="1:7" x14ac:dyDescent="0.3">
      <c r="A10" s="200"/>
      <c r="B10" s="3" t="s">
        <v>440</v>
      </c>
      <c r="C10" s="196" t="s">
        <v>0</v>
      </c>
      <c r="D10" s="196" t="s">
        <v>1</v>
      </c>
      <c r="E10" s="196" t="s">
        <v>2</v>
      </c>
      <c r="F10" s="205" t="s">
        <v>3</v>
      </c>
    </row>
    <row r="11" spans="1:7" x14ac:dyDescent="0.3">
      <c r="A11" s="198">
        <v>43046</v>
      </c>
      <c r="B11" s="3" t="s">
        <v>4</v>
      </c>
      <c r="C11" s="196"/>
      <c r="D11" s="196"/>
      <c r="E11" s="196"/>
      <c r="F11" s="205"/>
    </row>
    <row r="12" spans="1:7" ht="27" customHeight="1" x14ac:dyDescent="0.3">
      <c r="A12" s="199"/>
      <c r="B12" s="160" t="s">
        <v>439</v>
      </c>
      <c r="C12" s="196"/>
      <c r="D12" s="196"/>
      <c r="E12" s="196"/>
      <c r="F12" s="205"/>
    </row>
    <row r="13" spans="1:7" ht="12.75" customHeight="1" x14ac:dyDescent="0.25">
      <c r="A13" s="70" t="s">
        <v>43</v>
      </c>
      <c r="B13" s="91">
        <v>199</v>
      </c>
      <c r="C13" s="91">
        <v>6</v>
      </c>
      <c r="D13" s="91">
        <v>109</v>
      </c>
      <c r="E13" s="91">
        <v>0</v>
      </c>
      <c r="F13" s="70">
        <f t="shared" ref="F13" si="2">SUM(B13:E13)</f>
        <v>314</v>
      </c>
    </row>
    <row r="14" spans="1:7" ht="15.75" x14ac:dyDescent="0.25">
      <c r="A14" s="9" t="s">
        <v>3</v>
      </c>
      <c r="B14" s="10">
        <f>SUM(B13:B13)</f>
        <v>199</v>
      </c>
      <c r="C14" s="10">
        <f>SUM(C13:C13)</f>
        <v>6</v>
      </c>
      <c r="D14" s="10">
        <f>SUM(D13:D13)</f>
        <v>109</v>
      </c>
      <c r="E14" s="10">
        <f>SUM(E13:E13)</f>
        <v>0</v>
      </c>
      <c r="F14" s="10">
        <f>SUM(F13:F13)</f>
        <v>314</v>
      </c>
    </row>
    <row r="15" spans="1:7" s="151" customFormat="1" ht="15" customHeight="1" x14ac:dyDescent="0.2">
      <c r="A15" s="242" t="s">
        <v>439</v>
      </c>
      <c r="B15" s="242"/>
      <c r="C15" s="78">
        <f>B14</f>
        <v>199</v>
      </c>
      <c r="D15" s="78"/>
      <c r="E15" s="78"/>
      <c r="F15" s="78"/>
    </row>
    <row r="16" spans="1:7" ht="9" customHeight="1" x14ac:dyDescent="0.25"/>
    <row r="17" spans="1:10" x14ac:dyDescent="0.3">
      <c r="A17" s="200"/>
      <c r="B17" s="195" t="s">
        <v>441</v>
      </c>
      <c r="C17" s="195"/>
      <c r="D17" s="195"/>
      <c r="E17" s="195"/>
      <c r="F17" s="195"/>
      <c r="G17" s="195"/>
      <c r="H17" s="195"/>
      <c r="I17" s="195"/>
      <c r="J17" s="195"/>
    </row>
    <row r="18" spans="1:10" x14ac:dyDescent="0.3">
      <c r="A18" s="200"/>
      <c r="B18" s="3" t="s">
        <v>444</v>
      </c>
      <c r="C18" s="3" t="s">
        <v>445</v>
      </c>
      <c r="D18" s="3" t="s">
        <v>446</v>
      </c>
      <c r="E18" s="3" t="s">
        <v>447</v>
      </c>
      <c r="F18" s="3" t="s">
        <v>448</v>
      </c>
      <c r="G18" s="196" t="s">
        <v>0</v>
      </c>
      <c r="H18" s="196" t="s">
        <v>1</v>
      </c>
      <c r="I18" s="196" t="s">
        <v>2</v>
      </c>
      <c r="J18" s="205" t="s">
        <v>3</v>
      </c>
    </row>
    <row r="19" spans="1:10" x14ac:dyDescent="0.3">
      <c r="A19" s="198">
        <v>43046</v>
      </c>
      <c r="B19" s="3" t="s">
        <v>4</v>
      </c>
      <c r="C19" s="3" t="s">
        <v>5</v>
      </c>
      <c r="D19" s="3" t="s">
        <v>6</v>
      </c>
      <c r="E19" s="3" t="s">
        <v>8</v>
      </c>
      <c r="F19" s="3" t="s">
        <v>9</v>
      </c>
      <c r="G19" s="196"/>
      <c r="H19" s="196"/>
      <c r="I19" s="196"/>
      <c r="J19" s="205"/>
    </row>
    <row r="20" spans="1:10" ht="27" customHeight="1" x14ac:dyDescent="0.3">
      <c r="A20" s="199"/>
      <c r="B20" s="160" t="s">
        <v>442</v>
      </c>
      <c r="C20" s="160" t="s">
        <v>443</v>
      </c>
      <c r="D20" s="160" t="s">
        <v>443</v>
      </c>
      <c r="E20" s="160" t="s">
        <v>442</v>
      </c>
      <c r="F20" s="160" t="s">
        <v>443</v>
      </c>
      <c r="G20" s="196"/>
      <c r="H20" s="196"/>
      <c r="I20" s="196"/>
      <c r="J20" s="205"/>
    </row>
    <row r="21" spans="1:10" ht="12.75" customHeight="1" x14ac:dyDescent="0.25">
      <c r="A21" s="70" t="s">
        <v>44</v>
      </c>
      <c r="B21" s="91">
        <v>145</v>
      </c>
      <c r="C21" s="91">
        <v>63</v>
      </c>
      <c r="D21" s="91">
        <v>10</v>
      </c>
      <c r="E21" s="91">
        <v>17</v>
      </c>
      <c r="F21" s="91">
        <v>17</v>
      </c>
      <c r="G21" s="91">
        <v>1</v>
      </c>
      <c r="H21" s="91">
        <v>10</v>
      </c>
      <c r="I21" s="91">
        <v>0</v>
      </c>
      <c r="J21" s="70">
        <f t="shared" ref="J21" si="3">SUM(B21:I21)</f>
        <v>263</v>
      </c>
    </row>
    <row r="22" spans="1:10" ht="15.75" x14ac:dyDescent="0.25">
      <c r="A22" s="9" t="s">
        <v>3</v>
      </c>
      <c r="B22" s="10">
        <f t="shared" ref="B22:J22" si="4">SUM(B21:B21)</f>
        <v>145</v>
      </c>
      <c r="C22" s="10">
        <f t="shared" si="4"/>
        <v>63</v>
      </c>
      <c r="D22" s="10">
        <f t="shared" si="4"/>
        <v>10</v>
      </c>
      <c r="E22" s="10">
        <f t="shared" si="4"/>
        <v>17</v>
      </c>
      <c r="F22" s="10">
        <f t="shared" si="4"/>
        <v>17</v>
      </c>
      <c r="G22" s="10">
        <f t="shared" si="4"/>
        <v>1</v>
      </c>
      <c r="H22" s="10">
        <f t="shared" si="4"/>
        <v>10</v>
      </c>
      <c r="I22" s="10">
        <f t="shared" si="4"/>
        <v>0</v>
      </c>
      <c r="J22" s="10">
        <f t="shared" si="4"/>
        <v>263</v>
      </c>
    </row>
    <row r="23" spans="1:10" s="151" customFormat="1" ht="12.75" x14ac:dyDescent="0.2">
      <c r="A23" s="242" t="s">
        <v>442</v>
      </c>
      <c r="B23" s="242"/>
      <c r="C23" s="78">
        <f>B22+E22</f>
        <v>162</v>
      </c>
      <c r="D23" s="246" t="s">
        <v>443</v>
      </c>
      <c r="E23" s="246"/>
      <c r="F23" s="78">
        <f>C22+D22+F22</f>
        <v>90</v>
      </c>
      <c r="G23" s="78"/>
      <c r="H23" s="78"/>
      <c r="I23" s="78"/>
      <c r="J23" s="78"/>
    </row>
    <row r="24" spans="1:10" ht="5.25" customHeight="1" x14ac:dyDescent="0.3"/>
    <row r="25" spans="1:10" x14ac:dyDescent="0.3">
      <c r="A25" s="200"/>
      <c r="B25" s="195" t="s">
        <v>449</v>
      </c>
      <c r="C25" s="195"/>
      <c r="D25" s="195"/>
      <c r="E25" s="195"/>
      <c r="F25" s="195"/>
    </row>
    <row r="26" spans="1:10" x14ac:dyDescent="0.3">
      <c r="A26" s="200"/>
      <c r="B26" s="3" t="s">
        <v>450</v>
      </c>
      <c r="C26" s="195" t="s">
        <v>0</v>
      </c>
      <c r="D26" s="195" t="s">
        <v>1</v>
      </c>
      <c r="E26" s="195" t="s">
        <v>2</v>
      </c>
      <c r="F26" s="197" t="s">
        <v>3</v>
      </c>
    </row>
    <row r="27" spans="1:10" x14ac:dyDescent="0.3">
      <c r="A27" s="198">
        <v>43046</v>
      </c>
      <c r="B27" s="3" t="s">
        <v>4</v>
      </c>
      <c r="C27" s="195"/>
      <c r="D27" s="195"/>
      <c r="E27" s="195"/>
      <c r="F27" s="197"/>
    </row>
    <row r="28" spans="1:10" ht="27" x14ac:dyDescent="0.3">
      <c r="A28" s="199"/>
      <c r="B28" s="159" t="s">
        <v>451</v>
      </c>
      <c r="C28" s="195"/>
      <c r="D28" s="195"/>
      <c r="E28" s="195"/>
      <c r="F28" s="197"/>
    </row>
    <row r="29" spans="1:10" ht="12.75" customHeight="1" x14ac:dyDescent="0.3">
      <c r="A29" s="161" t="s">
        <v>45</v>
      </c>
      <c r="B29" s="91">
        <v>195</v>
      </c>
      <c r="C29" s="91">
        <v>1</v>
      </c>
      <c r="D29" s="91">
        <v>85</v>
      </c>
      <c r="E29" s="91">
        <v>0</v>
      </c>
      <c r="F29" s="161">
        <f t="shared" ref="F29" si="5">SUM(B29:E29)</f>
        <v>281</v>
      </c>
    </row>
    <row r="30" spans="1:10" ht="15.6" x14ac:dyDescent="0.3">
      <c r="A30" s="9" t="s">
        <v>3</v>
      </c>
      <c r="B30" s="10">
        <f>SUM(B29:B29)</f>
        <v>195</v>
      </c>
      <c r="C30" s="10">
        <f>SUM(C29:C29)</f>
        <v>1</v>
      </c>
      <c r="D30" s="10">
        <f>SUM(D29:D29)</f>
        <v>85</v>
      </c>
      <c r="E30" s="10">
        <f>SUM(E29:E29)</f>
        <v>0</v>
      </c>
      <c r="F30" s="10">
        <f>SUM(F29:F29)</f>
        <v>281</v>
      </c>
    </row>
    <row r="31" spans="1:10" s="151" customFormat="1" ht="13.8" x14ac:dyDescent="0.3">
      <c r="A31" s="242" t="s">
        <v>451</v>
      </c>
      <c r="B31" s="242"/>
      <c r="C31" s="78">
        <f>B30</f>
        <v>195</v>
      </c>
      <c r="D31" s="78"/>
      <c r="E31" s="78"/>
      <c r="F31" s="78"/>
    </row>
    <row r="32" spans="1:10" ht="5.25" customHeight="1" x14ac:dyDescent="0.3"/>
    <row r="33" spans="1:6" x14ac:dyDescent="0.3">
      <c r="A33" s="200"/>
      <c r="B33" s="195" t="s">
        <v>452</v>
      </c>
      <c r="C33" s="195"/>
      <c r="D33" s="195"/>
      <c r="E33" s="195"/>
      <c r="F33" s="195"/>
    </row>
    <row r="34" spans="1:6" x14ac:dyDescent="0.3">
      <c r="A34" s="200"/>
      <c r="B34" s="3" t="s">
        <v>453</v>
      </c>
      <c r="C34" s="195" t="s">
        <v>0</v>
      </c>
      <c r="D34" s="195" t="s">
        <v>1</v>
      </c>
      <c r="E34" s="195" t="s">
        <v>2</v>
      </c>
      <c r="F34" s="197" t="s">
        <v>3</v>
      </c>
    </row>
    <row r="35" spans="1:6" x14ac:dyDescent="0.3">
      <c r="A35" s="198">
        <v>43046</v>
      </c>
      <c r="B35" s="3" t="s">
        <v>4</v>
      </c>
      <c r="C35" s="195"/>
      <c r="D35" s="195"/>
      <c r="E35" s="195"/>
      <c r="F35" s="197"/>
    </row>
    <row r="36" spans="1:6" ht="27" x14ac:dyDescent="0.3">
      <c r="A36" s="199"/>
      <c r="B36" s="159" t="s">
        <v>454</v>
      </c>
      <c r="C36" s="195"/>
      <c r="D36" s="195"/>
      <c r="E36" s="195"/>
      <c r="F36" s="197"/>
    </row>
    <row r="37" spans="1:6" ht="12.75" customHeight="1" x14ac:dyDescent="0.3">
      <c r="A37" s="161" t="s">
        <v>46</v>
      </c>
      <c r="B37" s="91">
        <v>299</v>
      </c>
      <c r="C37" s="91">
        <v>1</v>
      </c>
      <c r="D37" s="91">
        <v>136</v>
      </c>
      <c r="E37" s="91">
        <v>1</v>
      </c>
      <c r="F37" s="161">
        <f t="shared" ref="F37" si="6">SUM(B37:E37)</f>
        <v>437</v>
      </c>
    </row>
    <row r="38" spans="1:6" ht="15.6" x14ac:dyDescent="0.3">
      <c r="A38" s="9" t="s">
        <v>3</v>
      </c>
      <c r="B38" s="10">
        <f>SUM(B37:B37)</f>
        <v>299</v>
      </c>
      <c r="C38" s="10">
        <f>SUM(C37:C37)</f>
        <v>1</v>
      </c>
      <c r="D38" s="10">
        <f>SUM(D37:D37)</f>
        <v>136</v>
      </c>
      <c r="E38" s="10">
        <f>SUM(E37:E37)</f>
        <v>1</v>
      </c>
      <c r="F38" s="10">
        <f>SUM(F37:F37)</f>
        <v>437</v>
      </c>
    </row>
    <row r="39" spans="1:6" s="151" customFormat="1" ht="13.8" x14ac:dyDescent="0.3">
      <c r="A39" s="242" t="s">
        <v>454</v>
      </c>
      <c r="B39" s="242"/>
      <c r="C39" s="78">
        <f>B38</f>
        <v>299</v>
      </c>
      <c r="D39" s="78"/>
      <c r="E39" s="78"/>
      <c r="F39" s="78"/>
    </row>
    <row r="40" spans="1:6" ht="8.25" customHeight="1" x14ac:dyDescent="0.3"/>
    <row r="41" spans="1:6" x14ac:dyDescent="0.3">
      <c r="A41" s="200"/>
      <c r="B41" s="195" t="s">
        <v>456</v>
      </c>
      <c r="C41" s="195"/>
      <c r="D41" s="195"/>
      <c r="E41" s="195"/>
      <c r="F41" s="195"/>
    </row>
    <row r="42" spans="1:6" x14ac:dyDescent="0.3">
      <c r="A42" s="200"/>
      <c r="B42" s="3" t="s">
        <v>455</v>
      </c>
      <c r="C42" s="195" t="s">
        <v>0</v>
      </c>
      <c r="D42" s="195" t="s">
        <v>1</v>
      </c>
      <c r="E42" s="195" t="s">
        <v>2</v>
      </c>
      <c r="F42" s="197" t="s">
        <v>3</v>
      </c>
    </row>
    <row r="43" spans="1:6" x14ac:dyDescent="0.3">
      <c r="A43" s="198">
        <v>43046</v>
      </c>
      <c r="B43" s="3" t="s">
        <v>4</v>
      </c>
      <c r="C43" s="195"/>
      <c r="D43" s="195"/>
      <c r="E43" s="195"/>
      <c r="F43" s="197"/>
    </row>
    <row r="44" spans="1:6" ht="27" x14ac:dyDescent="0.3">
      <c r="A44" s="199"/>
      <c r="B44" s="159" t="s">
        <v>457</v>
      </c>
      <c r="C44" s="195"/>
      <c r="D44" s="195"/>
      <c r="E44" s="195"/>
      <c r="F44" s="197"/>
    </row>
    <row r="45" spans="1:6" ht="12.75" customHeight="1" x14ac:dyDescent="0.3">
      <c r="A45" s="161" t="s">
        <v>47</v>
      </c>
      <c r="B45" s="91">
        <v>326</v>
      </c>
      <c r="C45" s="91">
        <v>2</v>
      </c>
      <c r="D45" s="91">
        <v>141</v>
      </c>
      <c r="E45" s="91">
        <v>0</v>
      </c>
      <c r="F45" s="161">
        <f t="shared" ref="F45" si="7">SUM(B45:E45)</f>
        <v>469</v>
      </c>
    </row>
    <row r="46" spans="1:6" ht="15.6" x14ac:dyDescent="0.3">
      <c r="A46" s="9" t="s">
        <v>3</v>
      </c>
      <c r="B46" s="10">
        <f>SUM(B45:B45)</f>
        <v>326</v>
      </c>
      <c r="C46" s="10">
        <f>SUM(C45:C45)</f>
        <v>2</v>
      </c>
      <c r="D46" s="10">
        <f>SUM(D45:D45)</f>
        <v>141</v>
      </c>
      <c r="E46" s="10">
        <f>SUM(E45:E45)</f>
        <v>0</v>
      </c>
      <c r="F46" s="10">
        <f>SUM(F45:F45)</f>
        <v>469</v>
      </c>
    </row>
    <row r="47" spans="1:6" s="170" customFormat="1" ht="13.2" x14ac:dyDescent="0.25">
      <c r="A47" s="245" t="s">
        <v>457</v>
      </c>
      <c r="B47" s="245"/>
      <c r="C47" s="107">
        <f>B46</f>
        <v>326</v>
      </c>
    </row>
  </sheetData>
  <mergeCells count="49">
    <mergeCell ref="E10:E12"/>
    <mergeCell ref="F10:F12"/>
    <mergeCell ref="A11:A12"/>
    <mergeCell ref="A17:A18"/>
    <mergeCell ref="B17:J17"/>
    <mergeCell ref="G18:G20"/>
    <mergeCell ref="H18:H20"/>
    <mergeCell ref="I18:I20"/>
    <mergeCell ref="J18:J20"/>
    <mergeCell ref="A19:A20"/>
    <mergeCell ref="A1:A2"/>
    <mergeCell ref="B1:G1"/>
    <mergeCell ref="D2:D4"/>
    <mergeCell ref="E2:E4"/>
    <mergeCell ref="F2:F4"/>
    <mergeCell ref="G2:G4"/>
    <mergeCell ref="A3:A4"/>
    <mergeCell ref="D23:E23"/>
    <mergeCell ref="A31:B31"/>
    <mergeCell ref="A41:A42"/>
    <mergeCell ref="B41:F41"/>
    <mergeCell ref="C42:C44"/>
    <mergeCell ref="D42:D44"/>
    <mergeCell ref="E42:E44"/>
    <mergeCell ref="F42:F44"/>
    <mergeCell ref="A43:A44"/>
    <mergeCell ref="A33:A34"/>
    <mergeCell ref="B33:F33"/>
    <mergeCell ref="C34:C36"/>
    <mergeCell ref="D34:D36"/>
    <mergeCell ref="E34:E36"/>
    <mergeCell ref="F34:F36"/>
    <mergeCell ref="A35:A36"/>
    <mergeCell ref="A39:B39"/>
    <mergeCell ref="A47:B47"/>
    <mergeCell ref="A7:B7"/>
    <mergeCell ref="A15:B15"/>
    <mergeCell ref="A23:B23"/>
    <mergeCell ref="A25:A26"/>
    <mergeCell ref="B25:F25"/>
    <mergeCell ref="C26:C28"/>
    <mergeCell ref="D26:D28"/>
    <mergeCell ref="E26:E28"/>
    <mergeCell ref="F26:F28"/>
    <mergeCell ref="A27:A28"/>
    <mergeCell ref="A9:A10"/>
    <mergeCell ref="B9:F9"/>
    <mergeCell ref="C10:C12"/>
    <mergeCell ref="D10:D12"/>
  </mergeCells>
  <pageMargins left="0.2" right="0.2" top="0.5" bottom="0.25" header="0.3" footer="0.3"/>
  <pageSetup orientation="portrait" r:id="rId1"/>
  <headerFooter>
    <oddHeader>&amp;CCITY OF RENSSELAER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showWhiteSpace="0" view="pageLayout" topLeftCell="A22" zoomScaleNormal="100" workbookViewId="0">
      <selection activeCell="K55" sqref="K55"/>
    </sheetView>
  </sheetViews>
  <sheetFormatPr defaultRowHeight="14.4" x14ac:dyDescent="0.3"/>
  <cols>
    <col min="1" max="1" width="13.44140625" customWidth="1"/>
    <col min="2" max="2" width="11.44140625" customWidth="1"/>
    <col min="3" max="4" width="11.33203125" customWidth="1"/>
    <col min="5" max="5" width="11.88671875" customWidth="1"/>
    <col min="6" max="6" width="9" customWidth="1"/>
    <col min="7" max="7" width="9.33203125" customWidth="1"/>
    <col min="8" max="8" width="7.88671875" customWidth="1"/>
    <col min="9" max="9" width="8" customWidth="1"/>
    <col min="10" max="10" width="8.3320312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2" spans="1:8" ht="15" x14ac:dyDescent="0.25">
      <c r="A2" s="81"/>
      <c r="B2" s="248" t="s">
        <v>458</v>
      </c>
      <c r="C2" s="248"/>
      <c r="D2" s="248"/>
      <c r="E2" s="248"/>
      <c r="F2" s="248"/>
      <c r="G2" s="248"/>
      <c r="H2" s="248"/>
    </row>
    <row r="3" spans="1:8" ht="24.75" customHeight="1" x14ac:dyDescent="0.3">
      <c r="A3" s="184"/>
      <c r="B3" s="185" t="s">
        <v>460</v>
      </c>
      <c r="C3" s="185" t="s">
        <v>459</v>
      </c>
      <c r="D3" s="185" t="s">
        <v>461</v>
      </c>
      <c r="E3" s="250" t="s">
        <v>0</v>
      </c>
      <c r="F3" s="250" t="s">
        <v>1</v>
      </c>
      <c r="G3" s="251" t="s">
        <v>2</v>
      </c>
      <c r="H3" s="250" t="s">
        <v>3</v>
      </c>
    </row>
    <row r="4" spans="1:8" x14ac:dyDescent="0.3">
      <c r="A4" s="249">
        <v>43046</v>
      </c>
      <c r="B4" s="185" t="s">
        <v>4</v>
      </c>
      <c r="C4" s="185" t="s">
        <v>5</v>
      </c>
      <c r="D4" s="185" t="s">
        <v>9</v>
      </c>
      <c r="E4" s="250"/>
      <c r="F4" s="250"/>
      <c r="G4" s="251"/>
      <c r="H4" s="250"/>
    </row>
    <row r="5" spans="1:8" ht="24.6" x14ac:dyDescent="0.3">
      <c r="A5" s="249"/>
      <c r="B5" s="186" t="s">
        <v>684</v>
      </c>
      <c r="C5" s="186" t="s">
        <v>684</v>
      </c>
      <c r="D5" s="186" t="s">
        <v>684</v>
      </c>
      <c r="E5" s="250"/>
      <c r="F5" s="250"/>
      <c r="G5" s="251"/>
      <c r="H5" s="250"/>
    </row>
    <row r="6" spans="1:8" ht="15" x14ac:dyDescent="0.25">
      <c r="A6" s="187" t="s">
        <v>48</v>
      </c>
      <c r="B6" s="185">
        <v>57</v>
      </c>
      <c r="C6" s="185">
        <v>105</v>
      </c>
      <c r="D6" s="185">
        <v>13</v>
      </c>
      <c r="E6" s="185">
        <v>4</v>
      </c>
      <c r="F6" s="185">
        <v>51</v>
      </c>
      <c r="G6" s="185">
        <v>0</v>
      </c>
      <c r="H6" s="185">
        <v>230</v>
      </c>
    </row>
    <row r="7" spans="1:8" ht="15" x14ac:dyDescent="0.25">
      <c r="A7" s="187" t="s">
        <v>49</v>
      </c>
      <c r="B7" s="185">
        <v>45</v>
      </c>
      <c r="C7" s="185">
        <v>57</v>
      </c>
      <c r="D7" s="185">
        <v>7</v>
      </c>
      <c r="E7" s="185">
        <v>0</v>
      </c>
      <c r="F7" s="185">
        <v>24</v>
      </c>
      <c r="G7" s="185">
        <v>0</v>
      </c>
      <c r="H7" s="185">
        <v>133</v>
      </c>
    </row>
    <row r="8" spans="1:8" ht="15" x14ac:dyDescent="0.25">
      <c r="A8" s="187" t="s">
        <v>3</v>
      </c>
      <c r="B8" s="187">
        <v>102</v>
      </c>
      <c r="C8" s="187">
        <v>162</v>
      </c>
      <c r="D8" s="187">
        <v>20</v>
      </c>
      <c r="E8" s="187">
        <v>4</v>
      </c>
      <c r="F8" s="187">
        <v>75</v>
      </c>
      <c r="G8" s="187">
        <v>0</v>
      </c>
      <c r="H8" s="187">
        <v>363</v>
      </c>
    </row>
    <row r="9" spans="1:8" ht="15" x14ac:dyDescent="0.25">
      <c r="A9" s="247" t="s">
        <v>683</v>
      </c>
      <c r="B9" s="247"/>
      <c r="C9" s="188">
        <v>284</v>
      </c>
    </row>
    <row r="10" spans="1:8" s="1" customFormat="1" ht="12.75" customHeight="1" x14ac:dyDescent="0.3">
      <c r="A10" s="200"/>
      <c r="B10" s="195" t="s">
        <v>462</v>
      </c>
      <c r="C10" s="195"/>
      <c r="D10" s="195"/>
      <c r="E10" s="195"/>
      <c r="F10" s="195"/>
      <c r="G10" s="195"/>
    </row>
    <row r="11" spans="1:8" s="1" customFormat="1" ht="12.75" customHeight="1" x14ac:dyDescent="0.3">
      <c r="A11" s="200"/>
      <c r="B11" s="3" t="s">
        <v>463</v>
      </c>
      <c r="C11" s="3" t="s">
        <v>464</v>
      </c>
      <c r="D11" s="195" t="s">
        <v>0</v>
      </c>
      <c r="E11" s="195" t="s">
        <v>1</v>
      </c>
      <c r="F11" s="195" t="s">
        <v>2</v>
      </c>
      <c r="G11" s="197" t="s">
        <v>3</v>
      </c>
    </row>
    <row r="12" spans="1:8" s="4" customFormat="1" ht="11.25" customHeight="1" x14ac:dyDescent="0.2">
      <c r="A12" s="198">
        <v>43046</v>
      </c>
      <c r="B12" s="3" t="s">
        <v>4</v>
      </c>
      <c r="C12" s="3" t="s">
        <v>5</v>
      </c>
      <c r="D12" s="195"/>
      <c r="E12" s="195"/>
      <c r="F12" s="195"/>
      <c r="G12" s="197"/>
    </row>
    <row r="13" spans="1:8" s="4" customFormat="1" ht="24" customHeight="1" x14ac:dyDescent="0.25">
      <c r="A13" s="199"/>
      <c r="B13" s="164" t="s">
        <v>465</v>
      </c>
      <c r="C13" s="164" t="s">
        <v>465</v>
      </c>
      <c r="D13" s="195"/>
      <c r="E13" s="195"/>
      <c r="F13" s="195"/>
      <c r="G13" s="197"/>
    </row>
    <row r="14" spans="1:8" s="4" customFormat="1" ht="12.75" customHeight="1" x14ac:dyDescent="0.25">
      <c r="A14" s="42" t="s">
        <v>48</v>
      </c>
      <c r="B14" s="7">
        <v>67</v>
      </c>
      <c r="C14" s="7">
        <v>131</v>
      </c>
      <c r="D14" s="7">
        <v>1</v>
      </c>
      <c r="E14" s="7">
        <v>31</v>
      </c>
      <c r="F14" s="7">
        <v>0</v>
      </c>
      <c r="G14" s="42">
        <f>SUM(B14:F14)</f>
        <v>230</v>
      </c>
      <c r="H14" s="1"/>
    </row>
    <row r="15" spans="1:8" s="1" customFormat="1" ht="12.75" customHeight="1" x14ac:dyDescent="0.25">
      <c r="A15" s="42" t="s">
        <v>49</v>
      </c>
      <c r="B15" s="7">
        <v>56</v>
      </c>
      <c r="C15" s="7">
        <v>62</v>
      </c>
      <c r="D15" s="7">
        <v>0</v>
      </c>
      <c r="E15" s="7">
        <v>15</v>
      </c>
      <c r="F15" s="7">
        <v>0</v>
      </c>
      <c r="G15" s="42">
        <f>SUM(B15:F15)</f>
        <v>133</v>
      </c>
    </row>
    <row r="16" spans="1:8" s="1" customFormat="1" ht="16.5" customHeight="1" x14ac:dyDescent="0.25">
      <c r="A16" s="9" t="s">
        <v>3</v>
      </c>
      <c r="B16" s="10">
        <f>SUM(B14:B15)</f>
        <v>123</v>
      </c>
      <c r="C16" s="10">
        <f t="shared" ref="C16:D16" si="0">SUM(C14:C15)</f>
        <v>193</v>
      </c>
      <c r="D16" s="10">
        <f t="shared" si="0"/>
        <v>1</v>
      </c>
      <c r="E16" s="10">
        <f t="shared" ref="E16:G16" si="1">SUM(E14:E15)</f>
        <v>46</v>
      </c>
      <c r="F16" s="10">
        <f t="shared" si="1"/>
        <v>0</v>
      </c>
      <c r="G16" s="10">
        <f t="shared" si="1"/>
        <v>363</v>
      </c>
      <c r="H16" s="11"/>
    </row>
    <row r="17" spans="1:11" s="180" customFormat="1" ht="15" x14ac:dyDescent="0.25">
      <c r="A17" s="255" t="s">
        <v>677</v>
      </c>
      <c r="B17" s="255"/>
      <c r="C17" s="180">
        <f>B16+C16</f>
        <v>316</v>
      </c>
    </row>
    <row r="18" spans="1:11" x14ac:dyDescent="0.3">
      <c r="A18" s="200"/>
      <c r="B18" s="195" t="s">
        <v>466</v>
      </c>
      <c r="C18" s="195"/>
      <c r="D18" s="195"/>
      <c r="E18" s="195"/>
      <c r="F18" s="195"/>
      <c r="G18" s="195"/>
      <c r="H18" s="195"/>
      <c r="I18" s="195"/>
      <c r="J18" s="2"/>
    </row>
    <row r="19" spans="1:11" x14ac:dyDescent="0.3">
      <c r="A19" s="200"/>
      <c r="B19" s="3" t="s">
        <v>467</v>
      </c>
      <c r="C19" s="3" t="s">
        <v>468</v>
      </c>
      <c r="D19" s="3" t="s">
        <v>469</v>
      </c>
      <c r="E19" s="3" t="s">
        <v>470</v>
      </c>
      <c r="F19" s="195" t="s">
        <v>0</v>
      </c>
      <c r="G19" s="195" t="s">
        <v>1</v>
      </c>
      <c r="H19" s="195" t="s">
        <v>2</v>
      </c>
      <c r="I19" s="197" t="s">
        <v>3</v>
      </c>
      <c r="J19" s="1"/>
    </row>
    <row r="20" spans="1:11" x14ac:dyDescent="0.3">
      <c r="A20" s="198">
        <v>43046</v>
      </c>
      <c r="B20" s="3" t="s">
        <v>4</v>
      </c>
      <c r="C20" s="3" t="s">
        <v>4</v>
      </c>
      <c r="D20" s="3" t="s">
        <v>5</v>
      </c>
      <c r="E20" s="3" t="s">
        <v>5</v>
      </c>
      <c r="F20" s="195"/>
      <c r="G20" s="195"/>
      <c r="H20" s="195"/>
      <c r="I20" s="197"/>
      <c r="J20" s="4"/>
    </row>
    <row r="21" spans="1:11" ht="24.6" x14ac:dyDescent="0.3">
      <c r="A21" s="199"/>
      <c r="B21" s="164" t="s">
        <v>471</v>
      </c>
      <c r="C21" s="164" t="s">
        <v>472</v>
      </c>
      <c r="D21" s="164" t="s">
        <v>471</v>
      </c>
      <c r="E21" s="164" t="s">
        <v>473</v>
      </c>
      <c r="F21" s="195"/>
      <c r="G21" s="195"/>
      <c r="H21" s="195"/>
      <c r="I21" s="197"/>
      <c r="J21" s="1"/>
    </row>
    <row r="22" spans="1:11" ht="12.75" customHeight="1" x14ac:dyDescent="0.25">
      <c r="A22" s="68" t="s">
        <v>48</v>
      </c>
      <c r="B22" s="7">
        <v>70</v>
      </c>
      <c r="C22" s="7">
        <v>68</v>
      </c>
      <c r="D22" s="7">
        <v>130</v>
      </c>
      <c r="E22" s="7">
        <v>120</v>
      </c>
      <c r="F22" s="7">
        <v>3</v>
      </c>
      <c r="G22" s="7">
        <v>69</v>
      </c>
      <c r="H22" s="7">
        <v>0</v>
      </c>
      <c r="I22" s="68">
        <f>SUM(B22:H22)</f>
        <v>460</v>
      </c>
      <c r="J22" s="1"/>
    </row>
    <row r="23" spans="1:11" ht="12.75" customHeight="1" x14ac:dyDescent="0.25">
      <c r="A23" s="68" t="s">
        <v>49</v>
      </c>
      <c r="B23" s="7">
        <v>50</v>
      </c>
      <c r="C23" s="7">
        <v>46</v>
      </c>
      <c r="D23" s="7">
        <v>68</v>
      </c>
      <c r="E23" s="7">
        <v>71</v>
      </c>
      <c r="F23" s="7">
        <v>0</v>
      </c>
      <c r="G23" s="7">
        <v>31</v>
      </c>
      <c r="H23" s="7">
        <v>0</v>
      </c>
      <c r="I23" s="68">
        <f>SUM(B23:H23)</f>
        <v>266</v>
      </c>
      <c r="J23" s="1"/>
    </row>
    <row r="24" spans="1:11" ht="15.75" x14ac:dyDescent="0.25">
      <c r="A24" s="9" t="s">
        <v>3</v>
      </c>
      <c r="B24" s="10">
        <f>SUM(B22:B23)</f>
        <v>120</v>
      </c>
      <c r="C24" s="10">
        <f t="shared" ref="C24:I24" si="2">SUM(C22:C23)</f>
        <v>114</v>
      </c>
      <c r="D24" s="10">
        <f t="shared" si="2"/>
        <v>198</v>
      </c>
      <c r="E24" s="10">
        <f t="shared" si="2"/>
        <v>191</v>
      </c>
      <c r="F24" s="10">
        <f t="shared" si="2"/>
        <v>3</v>
      </c>
      <c r="G24" s="10">
        <f t="shared" si="2"/>
        <v>100</v>
      </c>
      <c r="H24" s="10">
        <f t="shared" si="2"/>
        <v>0</v>
      </c>
      <c r="I24" s="10">
        <f t="shared" si="2"/>
        <v>726</v>
      </c>
      <c r="J24" s="11"/>
    </row>
    <row r="25" spans="1:11" s="89" customFormat="1" ht="15" x14ac:dyDescent="0.25">
      <c r="A25" s="255" t="s">
        <v>471</v>
      </c>
      <c r="B25" s="255"/>
      <c r="C25" s="180">
        <f>B24+D24</f>
        <v>318</v>
      </c>
      <c r="D25" s="255" t="s">
        <v>472</v>
      </c>
      <c r="E25" s="255"/>
      <c r="F25" s="180">
        <f>C24</f>
        <v>114</v>
      </c>
      <c r="G25" s="255" t="s">
        <v>678</v>
      </c>
      <c r="H25" s="255"/>
      <c r="I25" s="180">
        <f>E24</f>
        <v>191</v>
      </c>
      <c r="J25" s="180"/>
    </row>
    <row r="26" spans="1:11" x14ac:dyDescent="0.3">
      <c r="A26" s="200"/>
      <c r="B26" s="195" t="s">
        <v>474</v>
      </c>
      <c r="C26" s="195"/>
      <c r="D26" s="195"/>
      <c r="E26" s="195"/>
      <c r="F26" s="195"/>
      <c r="G26" s="195"/>
      <c r="H26" s="195"/>
      <c r="I26" s="195"/>
      <c r="J26" s="195"/>
      <c r="K26" s="2"/>
    </row>
    <row r="27" spans="1:11" x14ac:dyDescent="0.3">
      <c r="A27" s="200"/>
      <c r="B27" s="3" t="s">
        <v>475</v>
      </c>
      <c r="C27" s="3" t="s">
        <v>478</v>
      </c>
      <c r="D27" s="3" t="s">
        <v>476</v>
      </c>
      <c r="E27" s="3" t="s">
        <v>478</v>
      </c>
      <c r="F27" s="3" t="s">
        <v>477</v>
      </c>
      <c r="G27" s="252" t="s">
        <v>0</v>
      </c>
      <c r="H27" s="195" t="s">
        <v>1</v>
      </c>
      <c r="I27" s="195" t="s">
        <v>2</v>
      </c>
      <c r="J27" s="197" t="s">
        <v>3</v>
      </c>
      <c r="K27" s="1"/>
    </row>
    <row r="28" spans="1:11" x14ac:dyDescent="0.3">
      <c r="A28" s="198">
        <v>43046</v>
      </c>
      <c r="B28" s="3" t="s">
        <v>4</v>
      </c>
      <c r="C28" s="3" t="s">
        <v>4</v>
      </c>
      <c r="D28" s="3" t="s">
        <v>5</v>
      </c>
      <c r="E28" s="3" t="s">
        <v>5</v>
      </c>
      <c r="F28" s="3" t="s">
        <v>9</v>
      </c>
      <c r="G28" s="253"/>
      <c r="H28" s="195"/>
      <c r="I28" s="195"/>
      <c r="J28" s="197"/>
      <c r="K28" s="4"/>
    </row>
    <row r="29" spans="1:11" ht="24.6" x14ac:dyDescent="0.3">
      <c r="A29" s="199"/>
      <c r="B29" s="164" t="s">
        <v>679</v>
      </c>
      <c r="C29" s="164" t="s">
        <v>481</v>
      </c>
      <c r="D29" s="164" t="s">
        <v>679</v>
      </c>
      <c r="E29" s="164" t="s">
        <v>481</v>
      </c>
      <c r="F29" s="164" t="s">
        <v>480</v>
      </c>
      <c r="G29" s="254"/>
      <c r="H29" s="195"/>
      <c r="I29" s="195"/>
      <c r="J29" s="197"/>
      <c r="K29" s="1"/>
    </row>
    <row r="30" spans="1:11" ht="12.75" customHeight="1" x14ac:dyDescent="0.25">
      <c r="A30" s="68" t="s">
        <v>48</v>
      </c>
      <c r="B30" s="7">
        <v>64</v>
      </c>
      <c r="C30" s="7">
        <v>70</v>
      </c>
      <c r="D30" s="7">
        <v>125</v>
      </c>
      <c r="E30" s="7">
        <v>127</v>
      </c>
      <c r="F30" s="7">
        <v>5</v>
      </c>
      <c r="G30" s="7">
        <v>5</v>
      </c>
      <c r="H30" s="7">
        <v>64</v>
      </c>
      <c r="I30" s="7">
        <v>0</v>
      </c>
      <c r="J30" s="68">
        <f>SUM(B30:I30)</f>
        <v>460</v>
      </c>
      <c r="K30" s="1"/>
    </row>
    <row r="31" spans="1:11" ht="12.75" customHeight="1" x14ac:dyDescent="0.25">
      <c r="A31" s="68" t="s">
        <v>49</v>
      </c>
      <c r="B31" s="7">
        <v>45</v>
      </c>
      <c r="C31" s="7">
        <v>50</v>
      </c>
      <c r="D31" s="7">
        <v>66</v>
      </c>
      <c r="E31" s="7">
        <v>60</v>
      </c>
      <c r="F31" s="7">
        <v>4</v>
      </c>
      <c r="G31" s="7">
        <v>0</v>
      </c>
      <c r="H31" s="7">
        <v>41</v>
      </c>
      <c r="I31" s="7">
        <v>0</v>
      </c>
      <c r="J31" s="68">
        <f>SUM(B31:I31)</f>
        <v>266</v>
      </c>
      <c r="K31" s="1"/>
    </row>
    <row r="32" spans="1:11" ht="15.75" x14ac:dyDescent="0.25">
      <c r="A32" s="9" t="s">
        <v>3</v>
      </c>
      <c r="B32" s="10">
        <f>SUM(B30:B31)</f>
        <v>109</v>
      </c>
      <c r="C32" s="10">
        <f t="shared" ref="C32:J32" si="3">SUM(C30:C31)</f>
        <v>120</v>
      </c>
      <c r="D32" s="10">
        <f t="shared" si="3"/>
        <v>191</v>
      </c>
      <c r="E32" s="10">
        <f t="shared" si="3"/>
        <v>187</v>
      </c>
      <c r="F32" s="10">
        <f t="shared" si="3"/>
        <v>9</v>
      </c>
      <c r="G32" s="10">
        <f t="shared" si="3"/>
        <v>5</v>
      </c>
      <c r="H32" s="10">
        <f t="shared" si="3"/>
        <v>105</v>
      </c>
      <c r="I32" s="10">
        <f t="shared" si="3"/>
        <v>0</v>
      </c>
      <c r="J32" s="10">
        <f t="shared" si="3"/>
        <v>726</v>
      </c>
      <c r="K32" s="11"/>
    </row>
    <row r="33" spans="1:8" s="89" customFormat="1" ht="15" x14ac:dyDescent="0.25">
      <c r="A33" s="255" t="s">
        <v>480</v>
      </c>
      <c r="B33" s="255"/>
      <c r="C33" s="180">
        <f>B32+D32</f>
        <v>300</v>
      </c>
      <c r="D33" s="255" t="s">
        <v>481</v>
      </c>
      <c r="E33" s="255"/>
      <c r="F33" s="180">
        <f>C32+E32</f>
        <v>307</v>
      </c>
    </row>
    <row r="34" spans="1:8" x14ac:dyDescent="0.3">
      <c r="A34" s="200"/>
      <c r="B34" s="195" t="s">
        <v>482</v>
      </c>
      <c r="C34" s="195"/>
      <c r="D34" s="195"/>
      <c r="E34" s="195"/>
      <c r="F34" s="195"/>
      <c r="G34" s="195"/>
      <c r="H34" s="2"/>
    </row>
    <row r="35" spans="1:8" x14ac:dyDescent="0.3">
      <c r="A35" s="200"/>
      <c r="B35" s="3" t="s">
        <v>483</v>
      </c>
      <c r="C35" s="3" t="s">
        <v>484</v>
      </c>
      <c r="D35" s="252" t="s">
        <v>0</v>
      </c>
      <c r="E35" s="195" t="s">
        <v>1</v>
      </c>
      <c r="F35" s="195" t="s">
        <v>2</v>
      </c>
      <c r="G35" s="197" t="s">
        <v>3</v>
      </c>
      <c r="H35" s="1"/>
    </row>
    <row r="36" spans="1:8" x14ac:dyDescent="0.3">
      <c r="A36" s="198">
        <v>43046</v>
      </c>
      <c r="B36" s="3" t="s">
        <v>4</v>
      </c>
      <c r="C36" s="3" t="s">
        <v>5</v>
      </c>
      <c r="D36" s="253"/>
      <c r="E36" s="195"/>
      <c r="F36" s="195"/>
      <c r="G36" s="197"/>
      <c r="H36" s="4"/>
    </row>
    <row r="37" spans="1:8" ht="24.6" x14ac:dyDescent="0.3">
      <c r="A37" s="199"/>
      <c r="B37" s="164" t="s">
        <v>485</v>
      </c>
      <c r="C37" s="164" t="s">
        <v>485</v>
      </c>
      <c r="D37" s="254"/>
      <c r="E37" s="195"/>
      <c r="F37" s="195"/>
      <c r="G37" s="197"/>
      <c r="H37" s="1"/>
    </row>
    <row r="38" spans="1:8" ht="12.75" customHeight="1" x14ac:dyDescent="0.25">
      <c r="A38" s="68" t="s">
        <v>48</v>
      </c>
      <c r="B38" s="7">
        <v>64</v>
      </c>
      <c r="C38" s="7">
        <v>119</v>
      </c>
      <c r="D38" s="7">
        <v>4</v>
      </c>
      <c r="E38" s="7">
        <v>43</v>
      </c>
      <c r="F38" s="7">
        <v>0</v>
      </c>
      <c r="G38" s="68">
        <f>SUM(B38:F38)</f>
        <v>230</v>
      </c>
      <c r="H38" s="1"/>
    </row>
    <row r="39" spans="1:8" ht="12.75" customHeight="1" x14ac:dyDescent="0.25">
      <c r="A39" s="68" t="s">
        <v>49</v>
      </c>
      <c r="B39" s="7">
        <v>51</v>
      </c>
      <c r="C39" s="7">
        <v>67</v>
      </c>
      <c r="D39" s="7">
        <v>0</v>
      </c>
      <c r="E39" s="7">
        <v>15</v>
      </c>
      <c r="F39" s="7">
        <v>0</v>
      </c>
      <c r="G39" s="68">
        <f>SUM(B39:F39)</f>
        <v>133</v>
      </c>
      <c r="H39" s="1"/>
    </row>
    <row r="40" spans="1:8" ht="15.75" x14ac:dyDescent="0.25">
      <c r="A40" s="9" t="s">
        <v>3</v>
      </c>
      <c r="B40" s="10">
        <f>SUM(B38:B39)</f>
        <v>115</v>
      </c>
      <c r="C40" s="10">
        <f t="shared" ref="C40:G40" si="4">SUM(C38:C39)</f>
        <v>186</v>
      </c>
      <c r="D40" s="10">
        <f t="shared" si="4"/>
        <v>4</v>
      </c>
      <c r="E40" s="10">
        <f t="shared" si="4"/>
        <v>58</v>
      </c>
      <c r="F40" s="10">
        <f t="shared" si="4"/>
        <v>0</v>
      </c>
      <c r="G40" s="10">
        <f t="shared" si="4"/>
        <v>363</v>
      </c>
      <c r="H40" s="11"/>
    </row>
    <row r="41" spans="1:8" s="179" customFormat="1" ht="15" x14ac:dyDescent="0.25">
      <c r="A41" s="256" t="s">
        <v>485</v>
      </c>
      <c r="B41" s="256"/>
      <c r="C41" s="180">
        <f>B40+C40</f>
        <v>301</v>
      </c>
    </row>
    <row r="42" spans="1:8" s="179" customFormat="1" ht="15" x14ac:dyDescent="0.25">
      <c r="A42" s="189"/>
      <c r="B42" s="189"/>
      <c r="C42" s="180"/>
    </row>
    <row r="43" spans="1:8" s="179" customFormat="1" ht="15" x14ac:dyDescent="0.25">
      <c r="A43" s="189"/>
      <c r="B43" s="189"/>
      <c r="C43" s="180"/>
    </row>
    <row r="44" spans="1:8" s="179" customFormat="1" ht="15" x14ac:dyDescent="0.25">
      <c r="A44" s="189"/>
      <c r="B44" s="189"/>
      <c r="C44" s="180"/>
    </row>
    <row r="45" spans="1:8" s="179" customFormat="1" x14ac:dyDescent="0.3">
      <c r="A45" s="189"/>
      <c r="B45" s="189"/>
      <c r="C45" s="180"/>
    </row>
    <row r="46" spans="1:8" s="179" customFormat="1" x14ac:dyDescent="0.3">
      <c r="A46" s="189"/>
      <c r="B46" s="189"/>
      <c r="C46" s="180"/>
    </row>
    <row r="47" spans="1:8" s="179" customFormat="1" x14ac:dyDescent="0.3">
      <c r="A47" s="189"/>
      <c r="B47" s="189"/>
      <c r="C47" s="180"/>
    </row>
    <row r="48" spans="1:8" s="179" customFormat="1" x14ac:dyDescent="0.3">
      <c r="A48" s="189"/>
      <c r="B48" s="189"/>
      <c r="C48" s="180"/>
    </row>
  </sheetData>
  <mergeCells count="42">
    <mergeCell ref="A41:B41"/>
    <mergeCell ref="A25:B25"/>
    <mergeCell ref="D25:E25"/>
    <mergeCell ref="A34:A35"/>
    <mergeCell ref="B34:G34"/>
    <mergeCell ref="D35:D37"/>
    <mergeCell ref="E35:E37"/>
    <mergeCell ref="F35:F37"/>
    <mergeCell ref="G35:G37"/>
    <mergeCell ref="A36:A37"/>
    <mergeCell ref="A17:B17"/>
    <mergeCell ref="A33:B33"/>
    <mergeCell ref="D33:E33"/>
    <mergeCell ref="A10:A11"/>
    <mergeCell ref="B10:G10"/>
    <mergeCell ref="D11:D13"/>
    <mergeCell ref="E11:E13"/>
    <mergeCell ref="F11:F13"/>
    <mergeCell ref="G11:G13"/>
    <mergeCell ref="A12:A13"/>
    <mergeCell ref="A18:A19"/>
    <mergeCell ref="B18:I18"/>
    <mergeCell ref="F19:F21"/>
    <mergeCell ref="G19:G21"/>
    <mergeCell ref="H19:H21"/>
    <mergeCell ref="I19:I21"/>
    <mergeCell ref="A20:A21"/>
    <mergeCell ref="A26:A27"/>
    <mergeCell ref="B26:J26"/>
    <mergeCell ref="G27:G29"/>
    <mergeCell ref="H27:H29"/>
    <mergeCell ref="I27:I29"/>
    <mergeCell ref="J27:J29"/>
    <mergeCell ref="A28:A29"/>
    <mergeCell ref="G25:H25"/>
    <mergeCell ref="A9:B9"/>
    <mergeCell ref="B2:H2"/>
    <mergeCell ref="A4:A5"/>
    <mergeCell ref="E3:E5"/>
    <mergeCell ref="F3:F5"/>
    <mergeCell ref="G3:G5"/>
    <mergeCell ref="H3:H5"/>
  </mergeCells>
  <pageMargins left="0.2" right="0.2" top="0.5" bottom="0.25" header="0.05" footer="0.3"/>
  <pageSetup orientation="portrait" r:id="rId1"/>
  <headerFooter>
    <oddHeader>&amp;CTOWN OF BERLIN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WhiteSpace="0" view="pageLayout" zoomScaleNormal="100" workbookViewId="0">
      <selection activeCell="B22" sqref="B22"/>
    </sheetView>
  </sheetViews>
  <sheetFormatPr defaultRowHeight="14.4" x14ac:dyDescent="0.3"/>
  <cols>
    <col min="1" max="1" width="13.44140625" customWidth="1"/>
    <col min="2" max="2" width="11.44140625" customWidth="1"/>
    <col min="3" max="4" width="11.33203125" customWidth="1"/>
    <col min="5" max="5" width="11.88671875" customWidth="1"/>
    <col min="6" max="6" width="9" customWidth="1"/>
    <col min="7" max="7" width="9.33203125" customWidth="1"/>
    <col min="8" max="8" width="7.88671875" customWidth="1"/>
    <col min="9" max="9" width="8" customWidth="1"/>
    <col min="10" max="10" width="8.3320312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1" spans="1:10" s="179" customFormat="1" ht="15" x14ac:dyDescent="0.25">
      <c r="A1" s="189"/>
      <c r="B1" s="189"/>
      <c r="C1" s="180"/>
    </row>
    <row r="2" spans="1:10" x14ac:dyDescent="0.3">
      <c r="A2" s="200"/>
      <c r="B2" s="195" t="s">
        <v>490</v>
      </c>
      <c r="C2" s="195"/>
      <c r="D2" s="195"/>
      <c r="E2" s="195"/>
      <c r="F2" s="195"/>
      <c r="G2" s="195"/>
      <c r="H2" s="195"/>
      <c r="I2" s="195"/>
      <c r="J2" s="2"/>
    </row>
    <row r="3" spans="1:10" x14ac:dyDescent="0.3">
      <c r="A3" s="200"/>
      <c r="B3" s="3" t="s">
        <v>491</v>
      </c>
      <c r="C3" s="3" t="s">
        <v>492</v>
      </c>
      <c r="D3" s="3" t="s">
        <v>491</v>
      </c>
      <c r="E3" s="3" t="s">
        <v>492</v>
      </c>
      <c r="F3" s="195" t="s">
        <v>0</v>
      </c>
      <c r="G3" s="195" t="s">
        <v>1</v>
      </c>
      <c r="H3" s="195" t="s">
        <v>2</v>
      </c>
      <c r="I3" s="197" t="s">
        <v>3</v>
      </c>
      <c r="J3" s="1"/>
    </row>
    <row r="4" spans="1:10" x14ac:dyDescent="0.3">
      <c r="A4" s="258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195"/>
      <c r="G4" s="195"/>
      <c r="H4" s="195"/>
      <c r="I4" s="197"/>
      <c r="J4" s="4"/>
    </row>
    <row r="5" spans="1:10" ht="24.6" x14ac:dyDescent="0.3">
      <c r="A5" s="258"/>
      <c r="B5" s="182" t="s">
        <v>493</v>
      </c>
      <c r="C5" s="182" t="s">
        <v>494</v>
      </c>
      <c r="D5" s="182" t="s">
        <v>493</v>
      </c>
      <c r="E5" s="182" t="s">
        <v>494</v>
      </c>
      <c r="F5" s="195"/>
      <c r="G5" s="195"/>
      <c r="H5" s="195"/>
      <c r="I5" s="197"/>
      <c r="J5" s="1"/>
    </row>
    <row r="6" spans="1:10" ht="12.75" customHeight="1" x14ac:dyDescent="0.25">
      <c r="A6" s="183" t="s">
        <v>48</v>
      </c>
      <c r="B6" s="7">
        <v>68</v>
      </c>
      <c r="C6" s="7">
        <v>62</v>
      </c>
      <c r="D6" s="7">
        <v>130</v>
      </c>
      <c r="E6" s="7">
        <v>115</v>
      </c>
      <c r="F6" s="7">
        <v>1</v>
      </c>
      <c r="G6" s="7">
        <v>84</v>
      </c>
      <c r="H6" s="7">
        <v>0</v>
      </c>
      <c r="I6" s="183">
        <f>SUM(B6:H6)</f>
        <v>460</v>
      </c>
      <c r="J6" s="1"/>
    </row>
    <row r="7" spans="1:10" ht="12.75" customHeight="1" x14ac:dyDescent="0.25">
      <c r="A7" s="183" t="s">
        <v>49</v>
      </c>
      <c r="B7" s="7">
        <v>49</v>
      </c>
      <c r="C7" s="7">
        <v>49</v>
      </c>
      <c r="D7" s="7">
        <v>64</v>
      </c>
      <c r="E7" s="7">
        <v>65</v>
      </c>
      <c r="F7" s="7">
        <v>0</v>
      </c>
      <c r="G7" s="7">
        <v>39</v>
      </c>
      <c r="H7" s="7">
        <v>0</v>
      </c>
      <c r="I7" s="183">
        <f>SUM(B7:H7)</f>
        <v>266</v>
      </c>
      <c r="J7" s="1"/>
    </row>
    <row r="8" spans="1:10" ht="15.75" x14ac:dyDescent="0.25">
      <c r="A8" s="9" t="s">
        <v>3</v>
      </c>
      <c r="B8" s="10">
        <f>SUM(B6:B7)</f>
        <v>117</v>
      </c>
      <c r="C8" s="10">
        <f t="shared" ref="C8:I8" si="0">SUM(C6:C7)</f>
        <v>111</v>
      </c>
      <c r="D8" s="10">
        <f t="shared" si="0"/>
        <v>194</v>
      </c>
      <c r="E8" s="10">
        <f t="shared" si="0"/>
        <v>180</v>
      </c>
      <c r="F8" s="10">
        <f t="shared" si="0"/>
        <v>1</v>
      </c>
      <c r="G8" s="10">
        <f t="shared" si="0"/>
        <v>123</v>
      </c>
      <c r="H8" s="10">
        <f t="shared" si="0"/>
        <v>0</v>
      </c>
      <c r="I8" s="10">
        <f t="shared" si="0"/>
        <v>726</v>
      </c>
      <c r="J8" s="11"/>
    </row>
    <row r="9" spans="1:10" s="89" customFormat="1" ht="15" x14ac:dyDescent="0.25">
      <c r="A9" s="255" t="s">
        <v>493</v>
      </c>
      <c r="B9" s="255"/>
      <c r="C9" s="180">
        <f>B8+D8</f>
        <v>311</v>
      </c>
      <c r="D9" s="255" t="s">
        <v>494</v>
      </c>
      <c r="E9" s="255"/>
      <c r="F9" s="180">
        <f>C8+E8</f>
        <v>291</v>
      </c>
    </row>
    <row r="10" spans="1:10" x14ac:dyDescent="0.3">
      <c r="A10" s="200"/>
      <c r="B10" s="195" t="s">
        <v>527</v>
      </c>
      <c r="C10" s="195"/>
      <c r="D10" s="195"/>
      <c r="E10" s="195"/>
      <c r="F10" s="195"/>
      <c r="G10" s="195"/>
      <c r="H10" s="195"/>
      <c r="I10" s="2"/>
    </row>
    <row r="11" spans="1:10" x14ac:dyDescent="0.3">
      <c r="A11" s="200"/>
      <c r="B11" s="3" t="s">
        <v>486</v>
      </c>
      <c r="C11" s="3" t="s">
        <v>487</v>
      </c>
      <c r="D11" s="3" t="s">
        <v>488</v>
      </c>
      <c r="E11" s="252" t="s">
        <v>0</v>
      </c>
      <c r="F11" s="195" t="s">
        <v>1</v>
      </c>
      <c r="G11" s="195" t="s">
        <v>2</v>
      </c>
      <c r="H11" s="197" t="s">
        <v>3</v>
      </c>
      <c r="I11" s="1"/>
    </row>
    <row r="12" spans="1:10" x14ac:dyDescent="0.3">
      <c r="A12" s="198">
        <v>43046</v>
      </c>
      <c r="B12" s="3" t="s">
        <v>4</v>
      </c>
      <c r="C12" s="3" t="s">
        <v>5</v>
      </c>
      <c r="D12" s="3" t="s">
        <v>9</v>
      </c>
      <c r="E12" s="253"/>
      <c r="F12" s="195"/>
      <c r="G12" s="195"/>
      <c r="H12" s="197"/>
      <c r="I12" s="4"/>
    </row>
    <row r="13" spans="1:10" ht="24.6" x14ac:dyDescent="0.3">
      <c r="A13" s="199"/>
      <c r="B13" s="182" t="s">
        <v>489</v>
      </c>
      <c r="C13" s="182" t="s">
        <v>489</v>
      </c>
      <c r="D13" s="182" t="s">
        <v>489</v>
      </c>
      <c r="E13" s="254"/>
      <c r="F13" s="195"/>
      <c r="G13" s="195"/>
      <c r="H13" s="197"/>
      <c r="I13" s="1"/>
    </row>
    <row r="14" spans="1:10" ht="12.75" customHeight="1" x14ac:dyDescent="0.25">
      <c r="A14" s="183" t="s">
        <v>48</v>
      </c>
      <c r="B14" s="7">
        <v>68</v>
      </c>
      <c r="C14" s="7">
        <v>122</v>
      </c>
      <c r="D14" s="7">
        <v>6</v>
      </c>
      <c r="E14" s="7">
        <v>2</v>
      </c>
      <c r="F14" s="7">
        <v>32</v>
      </c>
      <c r="G14" s="7">
        <v>0</v>
      </c>
      <c r="H14" s="183">
        <f>SUM(B14:G14)</f>
        <v>230</v>
      </c>
      <c r="I14" s="1"/>
    </row>
    <row r="15" spans="1:10" ht="12.75" customHeight="1" x14ac:dyDescent="0.25">
      <c r="A15" s="183" t="s">
        <v>49</v>
      </c>
      <c r="B15" s="7">
        <v>49</v>
      </c>
      <c r="C15" s="7">
        <v>64</v>
      </c>
      <c r="D15" s="7">
        <v>4</v>
      </c>
      <c r="E15" s="7">
        <v>0</v>
      </c>
      <c r="F15" s="7">
        <v>16</v>
      </c>
      <c r="G15" s="7">
        <v>0</v>
      </c>
      <c r="H15" s="183">
        <f>SUM(B15:G15)</f>
        <v>133</v>
      </c>
      <c r="I15" s="1"/>
    </row>
    <row r="16" spans="1:10" ht="15.75" x14ac:dyDescent="0.25">
      <c r="A16" s="9" t="s">
        <v>3</v>
      </c>
      <c r="B16" s="10">
        <f>SUM(B14:B15)</f>
        <v>117</v>
      </c>
      <c r="C16" s="10">
        <f t="shared" ref="C16:H16" si="1">SUM(C14:C15)</f>
        <v>186</v>
      </c>
      <c r="D16" s="10">
        <f t="shared" si="1"/>
        <v>10</v>
      </c>
      <c r="E16" s="10">
        <f t="shared" si="1"/>
        <v>2</v>
      </c>
      <c r="F16" s="10">
        <f t="shared" si="1"/>
        <v>48</v>
      </c>
      <c r="G16" s="10">
        <f t="shared" si="1"/>
        <v>0</v>
      </c>
      <c r="H16" s="10">
        <f t="shared" si="1"/>
        <v>363</v>
      </c>
      <c r="I16" s="11"/>
    </row>
    <row r="17" spans="1:3" ht="15" x14ac:dyDescent="0.25">
      <c r="A17" s="257" t="s">
        <v>489</v>
      </c>
      <c r="B17" s="257"/>
      <c r="C17" s="90">
        <f>B16+C16+D16</f>
        <v>313</v>
      </c>
    </row>
  </sheetData>
  <mergeCells count="17">
    <mergeCell ref="H11:H13"/>
    <mergeCell ref="A12:A13"/>
    <mergeCell ref="A17:B17"/>
    <mergeCell ref="A2:A3"/>
    <mergeCell ref="B2:I2"/>
    <mergeCell ref="F3:F5"/>
    <mergeCell ref="G3:G5"/>
    <mergeCell ref="H3:H5"/>
    <mergeCell ref="I3:I5"/>
    <mergeCell ref="A4:A5"/>
    <mergeCell ref="A9:B9"/>
    <mergeCell ref="D9:E9"/>
    <mergeCell ref="A10:A11"/>
    <mergeCell ref="B10:H10"/>
    <mergeCell ref="E11:E13"/>
    <mergeCell ref="F11:F13"/>
    <mergeCell ref="G11:G13"/>
  </mergeCells>
  <pageMargins left="0.2" right="0.2" top="0.5" bottom="0.25" header="0.05" footer="0.3"/>
  <pageSetup orientation="portrait" r:id="rId1"/>
  <headerFooter>
    <oddHeader>&amp;CTOWN OF BERLIN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Normal="100" workbookViewId="0">
      <selection activeCell="D35" sqref="D35"/>
    </sheetView>
  </sheetViews>
  <sheetFormatPr defaultRowHeight="14.4" x14ac:dyDescent="0.3"/>
  <cols>
    <col min="1" max="1" width="16.5546875" customWidth="1"/>
    <col min="2" max="4" width="10.6640625" customWidth="1"/>
    <col min="5" max="5" width="9.6640625" customWidth="1"/>
    <col min="6" max="6" width="10" customWidth="1"/>
    <col min="7" max="9" width="9.6640625" customWidth="1"/>
    <col min="10" max="10" width="7.5546875" customWidth="1"/>
    <col min="11" max="11" width="8.5546875" customWidth="1"/>
    <col min="12" max="12" width="6.5546875" customWidth="1"/>
    <col min="13" max="13" width="9.88671875" customWidth="1"/>
    <col min="14" max="14" width="15.109375" style="1" customWidth="1"/>
    <col min="15" max="16" width="15.109375" customWidth="1"/>
    <col min="257" max="257" width="24.33203125" customWidth="1"/>
    <col min="258" max="267" width="12.5546875" customWidth="1"/>
    <col min="268" max="268" width="10.109375" customWidth="1"/>
    <col min="269" max="269" width="11.88671875" customWidth="1"/>
    <col min="270" max="272" width="15.109375" customWidth="1"/>
    <col min="513" max="513" width="24.33203125" customWidth="1"/>
    <col min="514" max="523" width="12.5546875" customWidth="1"/>
    <col min="524" max="524" width="10.109375" customWidth="1"/>
    <col min="525" max="525" width="11.88671875" customWidth="1"/>
    <col min="526" max="528" width="15.109375" customWidth="1"/>
    <col min="769" max="769" width="24.33203125" customWidth="1"/>
    <col min="770" max="779" width="12.5546875" customWidth="1"/>
    <col min="780" max="780" width="10.109375" customWidth="1"/>
    <col min="781" max="781" width="11.88671875" customWidth="1"/>
    <col min="782" max="784" width="15.109375" customWidth="1"/>
    <col min="1025" max="1025" width="24.33203125" customWidth="1"/>
    <col min="1026" max="1035" width="12.5546875" customWidth="1"/>
    <col min="1036" max="1036" width="10.109375" customWidth="1"/>
    <col min="1037" max="1037" width="11.88671875" customWidth="1"/>
    <col min="1038" max="1040" width="15.109375" customWidth="1"/>
    <col min="1281" max="1281" width="24.33203125" customWidth="1"/>
    <col min="1282" max="1291" width="12.5546875" customWidth="1"/>
    <col min="1292" max="1292" width="10.109375" customWidth="1"/>
    <col min="1293" max="1293" width="11.88671875" customWidth="1"/>
    <col min="1294" max="1296" width="15.109375" customWidth="1"/>
    <col min="1537" max="1537" width="24.33203125" customWidth="1"/>
    <col min="1538" max="1547" width="12.5546875" customWidth="1"/>
    <col min="1548" max="1548" width="10.109375" customWidth="1"/>
    <col min="1549" max="1549" width="11.88671875" customWidth="1"/>
    <col min="1550" max="1552" width="15.109375" customWidth="1"/>
    <col min="1793" max="1793" width="24.33203125" customWidth="1"/>
    <col min="1794" max="1803" width="12.5546875" customWidth="1"/>
    <col min="1804" max="1804" width="10.109375" customWidth="1"/>
    <col min="1805" max="1805" width="11.88671875" customWidth="1"/>
    <col min="1806" max="1808" width="15.109375" customWidth="1"/>
    <col min="2049" max="2049" width="24.33203125" customWidth="1"/>
    <col min="2050" max="2059" width="12.5546875" customWidth="1"/>
    <col min="2060" max="2060" width="10.109375" customWidth="1"/>
    <col min="2061" max="2061" width="11.88671875" customWidth="1"/>
    <col min="2062" max="2064" width="15.109375" customWidth="1"/>
    <col min="2305" max="2305" width="24.33203125" customWidth="1"/>
    <col min="2306" max="2315" width="12.5546875" customWidth="1"/>
    <col min="2316" max="2316" width="10.109375" customWidth="1"/>
    <col min="2317" max="2317" width="11.88671875" customWidth="1"/>
    <col min="2318" max="2320" width="15.109375" customWidth="1"/>
    <col min="2561" max="2561" width="24.33203125" customWidth="1"/>
    <col min="2562" max="2571" width="12.5546875" customWidth="1"/>
    <col min="2572" max="2572" width="10.109375" customWidth="1"/>
    <col min="2573" max="2573" width="11.88671875" customWidth="1"/>
    <col min="2574" max="2576" width="15.109375" customWidth="1"/>
    <col min="2817" max="2817" width="24.33203125" customWidth="1"/>
    <col min="2818" max="2827" width="12.5546875" customWidth="1"/>
    <col min="2828" max="2828" width="10.109375" customWidth="1"/>
    <col min="2829" max="2829" width="11.88671875" customWidth="1"/>
    <col min="2830" max="2832" width="15.109375" customWidth="1"/>
    <col min="3073" max="3073" width="24.33203125" customWidth="1"/>
    <col min="3074" max="3083" width="12.5546875" customWidth="1"/>
    <col min="3084" max="3084" width="10.109375" customWidth="1"/>
    <col min="3085" max="3085" width="11.88671875" customWidth="1"/>
    <col min="3086" max="3088" width="15.109375" customWidth="1"/>
    <col min="3329" max="3329" width="24.33203125" customWidth="1"/>
    <col min="3330" max="3339" width="12.5546875" customWidth="1"/>
    <col min="3340" max="3340" width="10.109375" customWidth="1"/>
    <col min="3341" max="3341" width="11.88671875" customWidth="1"/>
    <col min="3342" max="3344" width="15.109375" customWidth="1"/>
    <col min="3585" max="3585" width="24.33203125" customWidth="1"/>
    <col min="3586" max="3595" width="12.5546875" customWidth="1"/>
    <col min="3596" max="3596" width="10.109375" customWidth="1"/>
    <col min="3597" max="3597" width="11.88671875" customWidth="1"/>
    <col min="3598" max="3600" width="15.109375" customWidth="1"/>
    <col min="3841" max="3841" width="24.33203125" customWidth="1"/>
    <col min="3842" max="3851" width="12.5546875" customWidth="1"/>
    <col min="3852" max="3852" width="10.109375" customWidth="1"/>
    <col min="3853" max="3853" width="11.88671875" customWidth="1"/>
    <col min="3854" max="3856" width="15.109375" customWidth="1"/>
    <col min="4097" max="4097" width="24.33203125" customWidth="1"/>
    <col min="4098" max="4107" width="12.5546875" customWidth="1"/>
    <col min="4108" max="4108" width="10.109375" customWidth="1"/>
    <col min="4109" max="4109" width="11.88671875" customWidth="1"/>
    <col min="4110" max="4112" width="15.109375" customWidth="1"/>
    <col min="4353" max="4353" width="24.33203125" customWidth="1"/>
    <col min="4354" max="4363" width="12.5546875" customWidth="1"/>
    <col min="4364" max="4364" width="10.109375" customWidth="1"/>
    <col min="4365" max="4365" width="11.88671875" customWidth="1"/>
    <col min="4366" max="4368" width="15.109375" customWidth="1"/>
    <col min="4609" max="4609" width="24.33203125" customWidth="1"/>
    <col min="4610" max="4619" width="12.5546875" customWidth="1"/>
    <col min="4620" max="4620" width="10.109375" customWidth="1"/>
    <col min="4621" max="4621" width="11.88671875" customWidth="1"/>
    <col min="4622" max="4624" width="15.109375" customWidth="1"/>
    <col min="4865" max="4865" width="24.33203125" customWidth="1"/>
    <col min="4866" max="4875" width="12.5546875" customWidth="1"/>
    <col min="4876" max="4876" width="10.109375" customWidth="1"/>
    <col min="4877" max="4877" width="11.88671875" customWidth="1"/>
    <col min="4878" max="4880" width="15.109375" customWidth="1"/>
    <col min="5121" max="5121" width="24.33203125" customWidth="1"/>
    <col min="5122" max="5131" width="12.5546875" customWidth="1"/>
    <col min="5132" max="5132" width="10.109375" customWidth="1"/>
    <col min="5133" max="5133" width="11.88671875" customWidth="1"/>
    <col min="5134" max="5136" width="15.109375" customWidth="1"/>
    <col min="5377" max="5377" width="24.33203125" customWidth="1"/>
    <col min="5378" max="5387" width="12.5546875" customWidth="1"/>
    <col min="5388" max="5388" width="10.109375" customWidth="1"/>
    <col min="5389" max="5389" width="11.88671875" customWidth="1"/>
    <col min="5390" max="5392" width="15.109375" customWidth="1"/>
    <col min="5633" max="5633" width="24.33203125" customWidth="1"/>
    <col min="5634" max="5643" width="12.5546875" customWidth="1"/>
    <col min="5644" max="5644" width="10.109375" customWidth="1"/>
    <col min="5645" max="5645" width="11.88671875" customWidth="1"/>
    <col min="5646" max="5648" width="15.109375" customWidth="1"/>
    <col min="5889" max="5889" width="24.33203125" customWidth="1"/>
    <col min="5890" max="5899" width="12.5546875" customWidth="1"/>
    <col min="5900" max="5900" width="10.109375" customWidth="1"/>
    <col min="5901" max="5901" width="11.88671875" customWidth="1"/>
    <col min="5902" max="5904" width="15.109375" customWidth="1"/>
    <col min="6145" max="6145" width="24.33203125" customWidth="1"/>
    <col min="6146" max="6155" width="12.5546875" customWidth="1"/>
    <col min="6156" max="6156" width="10.109375" customWidth="1"/>
    <col min="6157" max="6157" width="11.88671875" customWidth="1"/>
    <col min="6158" max="6160" width="15.109375" customWidth="1"/>
    <col min="6401" max="6401" width="24.33203125" customWidth="1"/>
    <col min="6402" max="6411" width="12.5546875" customWidth="1"/>
    <col min="6412" max="6412" width="10.109375" customWidth="1"/>
    <col min="6413" max="6413" width="11.88671875" customWidth="1"/>
    <col min="6414" max="6416" width="15.109375" customWidth="1"/>
    <col min="6657" max="6657" width="24.33203125" customWidth="1"/>
    <col min="6658" max="6667" width="12.5546875" customWidth="1"/>
    <col min="6668" max="6668" width="10.109375" customWidth="1"/>
    <col min="6669" max="6669" width="11.88671875" customWidth="1"/>
    <col min="6670" max="6672" width="15.109375" customWidth="1"/>
    <col min="6913" max="6913" width="24.33203125" customWidth="1"/>
    <col min="6914" max="6923" width="12.5546875" customWidth="1"/>
    <col min="6924" max="6924" width="10.109375" customWidth="1"/>
    <col min="6925" max="6925" width="11.88671875" customWidth="1"/>
    <col min="6926" max="6928" width="15.109375" customWidth="1"/>
    <col min="7169" max="7169" width="24.33203125" customWidth="1"/>
    <col min="7170" max="7179" width="12.5546875" customWidth="1"/>
    <col min="7180" max="7180" width="10.109375" customWidth="1"/>
    <col min="7181" max="7181" width="11.88671875" customWidth="1"/>
    <col min="7182" max="7184" width="15.109375" customWidth="1"/>
    <col min="7425" max="7425" width="24.33203125" customWidth="1"/>
    <col min="7426" max="7435" width="12.5546875" customWidth="1"/>
    <col min="7436" max="7436" width="10.109375" customWidth="1"/>
    <col min="7437" max="7437" width="11.88671875" customWidth="1"/>
    <col min="7438" max="7440" width="15.109375" customWidth="1"/>
    <col min="7681" max="7681" width="24.33203125" customWidth="1"/>
    <col min="7682" max="7691" width="12.5546875" customWidth="1"/>
    <col min="7692" max="7692" width="10.109375" customWidth="1"/>
    <col min="7693" max="7693" width="11.88671875" customWidth="1"/>
    <col min="7694" max="7696" width="15.109375" customWidth="1"/>
    <col min="7937" max="7937" width="24.33203125" customWidth="1"/>
    <col min="7938" max="7947" width="12.5546875" customWidth="1"/>
    <col min="7948" max="7948" width="10.109375" customWidth="1"/>
    <col min="7949" max="7949" width="11.88671875" customWidth="1"/>
    <col min="7950" max="7952" width="15.109375" customWidth="1"/>
    <col min="8193" max="8193" width="24.33203125" customWidth="1"/>
    <col min="8194" max="8203" width="12.5546875" customWidth="1"/>
    <col min="8204" max="8204" width="10.109375" customWidth="1"/>
    <col min="8205" max="8205" width="11.88671875" customWidth="1"/>
    <col min="8206" max="8208" width="15.109375" customWidth="1"/>
    <col min="8449" max="8449" width="24.33203125" customWidth="1"/>
    <col min="8450" max="8459" width="12.5546875" customWidth="1"/>
    <col min="8460" max="8460" width="10.109375" customWidth="1"/>
    <col min="8461" max="8461" width="11.88671875" customWidth="1"/>
    <col min="8462" max="8464" width="15.109375" customWidth="1"/>
    <col min="8705" max="8705" width="24.33203125" customWidth="1"/>
    <col min="8706" max="8715" width="12.5546875" customWidth="1"/>
    <col min="8716" max="8716" width="10.109375" customWidth="1"/>
    <col min="8717" max="8717" width="11.88671875" customWidth="1"/>
    <col min="8718" max="8720" width="15.109375" customWidth="1"/>
    <col min="8961" max="8961" width="24.33203125" customWidth="1"/>
    <col min="8962" max="8971" width="12.5546875" customWidth="1"/>
    <col min="8972" max="8972" width="10.109375" customWidth="1"/>
    <col min="8973" max="8973" width="11.88671875" customWidth="1"/>
    <col min="8974" max="8976" width="15.109375" customWidth="1"/>
    <col min="9217" max="9217" width="24.33203125" customWidth="1"/>
    <col min="9218" max="9227" width="12.5546875" customWidth="1"/>
    <col min="9228" max="9228" width="10.109375" customWidth="1"/>
    <col min="9229" max="9229" width="11.88671875" customWidth="1"/>
    <col min="9230" max="9232" width="15.109375" customWidth="1"/>
    <col min="9473" max="9473" width="24.33203125" customWidth="1"/>
    <col min="9474" max="9483" width="12.5546875" customWidth="1"/>
    <col min="9484" max="9484" width="10.109375" customWidth="1"/>
    <col min="9485" max="9485" width="11.88671875" customWidth="1"/>
    <col min="9486" max="9488" width="15.109375" customWidth="1"/>
    <col min="9729" max="9729" width="24.33203125" customWidth="1"/>
    <col min="9730" max="9739" width="12.5546875" customWidth="1"/>
    <col min="9740" max="9740" width="10.109375" customWidth="1"/>
    <col min="9741" max="9741" width="11.88671875" customWidth="1"/>
    <col min="9742" max="9744" width="15.109375" customWidth="1"/>
    <col min="9985" max="9985" width="24.33203125" customWidth="1"/>
    <col min="9986" max="9995" width="12.5546875" customWidth="1"/>
    <col min="9996" max="9996" width="10.109375" customWidth="1"/>
    <col min="9997" max="9997" width="11.88671875" customWidth="1"/>
    <col min="9998" max="10000" width="15.109375" customWidth="1"/>
    <col min="10241" max="10241" width="24.33203125" customWidth="1"/>
    <col min="10242" max="10251" width="12.5546875" customWidth="1"/>
    <col min="10252" max="10252" width="10.109375" customWidth="1"/>
    <col min="10253" max="10253" width="11.88671875" customWidth="1"/>
    <col min="10254" max="10256" width="15.109375" customWidth="1"/>
    <col min="10497" max="10497" width="24.33203125" customWidth="1"/>
    <col min="10498" max="10507" width="12.5546875" customWidth="1"/>
    <col min="10508" max="10508" width="10.109375" customWidth="1"/>
    <col min="10509" max="10509" width="11.88671875" customWidth="1"/>
    <col min="10510" max="10512" width="15.109375" customWidth="1"/>
    <col min="10753" max="10753" width="24.33203125" customWidth="1"/>
    <col min="10754" max="10763" width="12.5546875" customWidth="1"/>
    <col min="10764" max="10764" width="10.109375" customWidth="1"/>
    <col min="10765" max="10765" width="11.88671875" customWidth="1"/>
    <col min="10766" max="10768" width="15.109375" customWidth="1"/>
    <col min="11009" max="11009" width="24.33203125" customWidth="1"/>
    <col min="11010" max="11019" width="12.5546875" customWidth="1"/>
    <col min="11020" max="11020" width="10.109375" customWidth="1"/>
    <col min="11021" max="11021" width="11.88671875" customWidth="1"/>
    <col min="11022" max="11024" width="15.109375" customWidth="1"/>
    <col min="11265" max="11265" width="24.33203125" customWidth="1"/>
    <col min="11266" max="11275" width="12.5546875" customWidth="1"/>
    <col min="11276" max="11276" width="10.109375" customWidth="1"/>
    <col min="11277" max="11277" width="11.88671875" customWidth="1"/>
    <col min="11278" max="11280" width="15.109375" customWidth="1"/>
    <col min="11521" max="11521" width="24.33203125" customWidth="1"/>
    <col min="11522" max="11531" width="12.5546875" customWidth="1"/>
    <col min="11532" max="11532" width="10.109375" customWidth="1"/>
    <col min="11533" max="11533" width="11.88671875" customWidth="1"/>
    <col min="11534" max="11536" width="15.109375" customWidth="1"/>
    <col min="11777" max="11777" width="24.33203125" customWidth="1"/>
    <col min="11778" max="11787" width="12.5546875" customWidth="1"/>
    <col min="11788" max="11788" width="10.109375" customWidth="1"/>
    <col min="11789" max="11789" width="11.88671875" customWidth="1"/>
    <col min="11790" max="11792" width="15.109375" customWidth="1"/>
    <col min="12033" max="12033" width="24.33203125" customWidth="1"/>
    <col min="12034" max="12043" width="12.5546875" customWidth="1"/>
    <col min="12044" max="12044" width="10.109375" customWidth="1"/>
    <col min="12045" max="12045" width="11.88671875" customWidth="1"/>
    <col min="12046" max="12048" width="15.109375" customWidth="1"/>
    <col min="12289" max="12289" width="24.33203125" customWidth="1"/>
    <col min="12290" max="12299" width="12.5546875" customWidth="1"/>
    <col min="12300" max="12300" width="10.109375" customWidth="1"/>
    <col min="12301" max="12301" width="11.88671875" customWidth="1"/>
    <col min="12302" max="12304" width="15.109375" customWidth="1"/>
    <col min="12545" max="12545" width="24.33203125" customWidth="1"/>
    <col min="12546" max="12555" width="12.5546875" customWidth="1"/>
    <col min="12556" max="12556" width="10.109375" customWidth="1"/>
    <col min="12557" max="12557" width="11.88671875" customWidth="1"/>
    <col min="12558" max="12560" width="15.109375" customWidth="1"/>
    <col min="12801" max="12801" width="24.33203125" customWidth="1"/>
    <col min="12802" max="12811" width="12.5546875" customWidth="1"/>
    <col min="12812" max="12812" width="10.109375" customWidth="1"/>
    <col min="12813" max="12813" width="11.88671875" customWidth="1"/>
    <col min="12814" max="12816" width="15.109375" customWidth="1"/>
    <col min="13057" max="13057" width="24.33203125" customWidth="1"/>
    <col min="13058" max="13067" width="12.5546875" customWidth="1"/>
    <col min="13068" max="13068" width="10.109375" customWidth="1"/>
    <col min="13069" max="13069" width="11.88671875" customWidth="1"/>
    <col min="13070" max="13072" width="15.109375" customWidth="1"/>
    <col min="13313" max="13313" width="24.33203125" customWidth="1"/>
    <col min="13314" max="13323" width="12.5546875" customWidth="1"/>
    <col min="13324" max="13324" width="10.109375" customWidth="1"/>
    <col min="13325" max="13325" width="11.88671875" customWidth="1"/>
    <col min="13326" max="13328" width="15.109375" customWidth="1"/>
    <col min="13569" max="13569" width="24.33203125" customWidth="1"/>
    <col min="13570" max="13579" width="12.5546875" customWidth="1"/>
    <col min="13580" max="13580" width="10.109375" customWidth="1"/>
    <col min="13581" max="13581" width="11.88671875" customWidth="1"/>
    <col min="13582" max="13584" width="15.109375" customWidth="1"/>
    <col min="13825" max="13825" width="24.33203125" customWidth="1"/>
    <col min="13826" max="13835" width="12.5546875" customWidth="1"/>
    <col min="13836" max="13836" width="10.109375" customWidth="1"/>
    <col min="13837" max="13837" width="11.88671875" customWidth="1"/>
    <col min="13838" max="13840" width="15.109375" customWidth="1"/>
    <col min="14081" max="14081" width="24.33203125" customWidth="1"/>
    <col min="14082" max="14091" width="12.5546875" customWidth="1"/>
    <col min="14092" max="14092" width="10.109375" customWidth="1"/>
    <col min="14093" max="14093" width="11.88671875" customWidth="1"/>
    <col min="14094" max="14096" width="15.109375" customWidth="1"/>
    <col min="14337" max="14337" width="24.33203125" customWidth="1"/>
    <col min="14338" max="14347" width="12.5546875" customWidth="1"/>
    <col min="14348" max="14348" width="10.109375" customWidth="1"/>
    <col min="14349" max="14349" width="11.88671875" customWidth="1"/>
    <col min="14350" max="14352" width="15.109375" customWidth="1"/>
    <col min="14593" max="14593" width="24.33203125" customWidth="1"/>
    <col min="14594" max="14603" width="12.5546875" customWidth="1"/>
    <col min="14604" max="14604" width="10.109375" customWidth="1"/>
    <col min="14605" max="14605" width="11.88671875" customWidth="1"/>
    <col min="14606" max="14608" width="15.109375" customWidth="1"/>
    <col min="14849" max="14849" width="24.33203125" customWidth="1"/>
    <col min="14850" max="14859" width="12.5546875" customWidth="1"/>
    <col min="14860" max="14860" width="10.109375" customWidth="1"/>
    <col min="14861" max="14861" width="11.88671875" customWidth="1"/>
    <col min="14862" max="14864" width="15.109375" customWidth="1"/>
    <col min="15105" max="15105" width="24.33203125" customWidth="1"/>
    <col min="15106" max="15115" width="12.5546875" customWidth="1"/>
    <col min="15116" max="15116" width="10.109375" customWidth="1"/>
    <col min="15117" max="15117" width="11.88671875" customWidth="1"/>
    <col min="15118" max="15120" width="15.109375" customWidth="1"/>
    <col min="15361" max="15361" width="24.33203125" customWidth="1"/>
    <col min="15362" max="15371" width="12.5546875" customWidth="1"/>
    <col min="15372" max="15372" width="10.109375" customWidth="1"/>
    <col min="15373" max="15373" width="11.88671875" customWidth="1"/>
    <col min="15374" max="15376" width="15.109375" customWidth="1"/>
    <col min="15617" max="15617" width="24.33203125" customWidth="1"/>
    <col min="15618" max="15627" width="12.5546875" customWidth="1"/>
    <col min="15628" max="15628" width="10.109375" customWidth="1"/>
    <col min="15629" max="15629" width="11.88671875" customWidth="1"/>
    <col min="15630" max="15632" width="15.109375" customWidth="1"/>
    <col min="15873" max="15873" width="24.33203125" customWidth="1"/>
    <col min="15874" max="15883" width="12.5546875" customWidth="1"/>
    <col min="15884" max="15884" width="10.109375" customWidth="1"/>
    <col min="15885" max="15885" width="11.88671875" customWidth="1"/>
    <col min="15886" max="15888" width="15.109375" customWidth="1"/>
    <col min="16129" max="16129" width="24.33203125" customWidth="1"/>
    <col min="16130" max="16139" width="12.5546875" customWidth="1"/>
    <col min="16140" max="16140" width="10.109375" customWidth="1"/>
    <col min="16141" max="16141" width="11.88671875" customWidth="1"/>
    <col min="16142" max="16144" width="15.109375" customWidth="1"/>
  </cols>
  <sheetData>
    <row r="1" spans="1:14" ht="11.25" customHeight="1" x14ac:dyDescent="0.25"/>
    <row r="2" spans="1:14" s="1" customFormat="1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2"/>
    </row>
    <row r="3" spans="1:14" s="1" customFormat="1" ht="12.75" customHeight="1" x14ac:dyDescent="0.3">
      <c r="A3" s="200"/>
      <c r="B3" s="3" t="s">
        <v>475</v>
      </c>
      <c r="C3" s="3" t="s">
        <v>476</v>
      </c>
      <c r="D3" s="3" t="s">
        <v>495</v>
      </c>
      <c r="E3" s="3" t="s">
        <v>496</v>
      </c>
      <c r="F3" s="3" t="s">
        <v>477</v>
      </c>
      <c r="G3" s="3" t="s">
        <v>478</v>
      </c>
      <c r="H3" s="3" t="s">
        <v>497</v>
      </c>
      <c r="I3" s="3" t="s">
        <v>479</v>
      </c>
      <c r="J3" s="196" t="s">
        <v>0</v>
      </c>
      <c r="K3" s="196" t="s">
        <v>1</v>
      </c>
      <c r="L3" s="196" t="s">
        <v>2</v>
      </c>
      <c r="M3" s="197" t="s">
        <v>3</v>
      </c>
    </row>
    <row r="4" spans="1:14" s="4" customFormat="1" ht="11.25" customHeight="1" x14ac:dyDescent="0.2">
      <c r="A4" s="198">
        <v>43046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9</v>
      </c>
      <c r="G4" s="3" t="s">
        <v>5</v>
      </c>
      <c r="H4" s="3" t="s">
        <v>6</v>
      </c>
      <c r="I4" s="3" t="s">
        <v>9</v>
      </c>
      <c r="J4" s="196"/>
      <c r="K4" s="196"/>
      <c r="L4" s="196"/>
      <c r="M4" s="197"/>
    </row>
    <row r="5" spans="1:14" s="4" customFormat="1" ht="27" customHeight="1" x14ac:dyDescent="0.3">
      <c r="A5" s="199"/>
      <c r="B5" s="164" t="s">
        <v>498</v>
      </c>
      <c r="C5" s="164" t="s">
        <v>499</v>
      </c>
      <c r="D5" s="164" t="s">
        <v>499</v>
      </c>
      <c r="E5" s="164" t="s">
        <v>498</v>
      </c>
      <c r="F5" s="164" t="s">
        <v>499</v>
      </c>
      <c r="G5" s="164" t="s">
        <v>500</v>
      </c>
      <c r="H5" s="164" t="s">
        <v>500</v>
      </c>
      <c r="I5" s="164" t="s">
        <v>500</v>
      </c>
      <c r="J5" s="196"/>
      <c r="K5" s="196"/>
      <c r="L5" s="196"/>
      <c r="M5" s="197"/>
      <c r="N5" s="1"/>
    </row>
    <row r="6" spans="1:14" s="4" customFormat="1" ht="12.75" customHeight="1" x14ac:dyDescent="0.25">
      <c r="A6" s="42" t="s">
        <v>50</v>
      </c>
      <c r="B6" s="7">
        <v>213</v>
      </c>
      <c r="C6" s="7">
        <v>284</v>
      </c>
      <c r="D6" s="7">
        <v>63</v>
      </c>
      <c r="E6" s="7">
        <v>26</v>
      </c>
      <c r="F6" s="7">
        <v>49</v>
      </c>
      <c r="G6" s="7">
        <v>238</v>
      </c>
      <c r="H6" s="7">
        <v>62</v>
      </c>
      <c r="I6" s="7">
        <v>52</v>
      </c>
      <c r="J6" s="7">
        <v>2</v>
      </c>
      <c r="K6" s="7">
        <v>227</v>
      </c>
      <c r="L6" s="7">
        <v>0</v>
      </c>
      <c r="M6" s="42">
        <f t="shared" ref="M6:M15" si="0">SUM(B6:L6)</f>
        <v>1216</v>
      </c>
      <c r="N6" s="1"/>
    </row>
    <row r="7" spans="1:14" s="1" customFormat="1" ht="12.75" customHeight="1" x14ac:dyDescent="0.25">
      <c r="A7" s="42" t="s">
        <v>51</v>
      </c>
      <c r="B7" s="7">
        <v>166</v>
      </c>
      <c r="C7" s="7">
        <v>161</v>
      </c>
      <c r="D7" s="7">
        <v>40</v>
      </c>
      <c r="E7" s="7">
        <v>15</v>
      </c>
      <c r="F7" s="7">
        <v>29</v>
      </c>
      <c r="G7" s="7">
        <v>182</v>
      </c>
      <c r="H7" s="7">
        <v>42</v>
      </c>
      <c r="I7" s="7">
        <v>42</v>
      </c>
      <c r="J7" s="7">
        <v>0</v>
      </c>
      <c r="K7" s="7">
        <v>203</v>
      </c>
      <c r="L7" s="7">
        <v>0</v>
      </c>
      <c r="M7" s="42">
        <f t="shared" si="0"/>
        <v>880</v>
      </c>
    </row>
    <row r="8" spans="1:14" s="1" customFormat="1" ht="12.75" customHeight="1" x14ac:dyDescent="0.25">
      <c r="A8" s="42" t="s">
        <v>52</v>
      </c>
      <c r="B8" s="7">
        <v>132</v>
      </c>
      <c r="C8" s="7">
        <v>142</v>
      </c>
      <c r="D8" s="7">
        <v>32</v>
      </c>
      <c r="E8" s="7">
        <v>14</v>
      </c>
      <c r="F8" s="7">
        <v>31</v>
      </c>
      <c r="G8" s="7">
        <v>126</v>
      </c>
      <c r="H8" s="7">
        <v>31</v>
      </c>
      <c r="I8" s="7">
        <v>28</v>
      </c>
      <c r="J8" s="7">
        <v>2</v>
      </c>
      <c r="K8" s="7">
        <v>150</v>
      </c>
      <c r="L8" s="7">
        <v>0</v>
      </c>
      <c r="M8" s="42">
        <f t="shared" si="0"/>
        <v>688</v>
      </c>
    </row>
    <row r="9" spans="1:14" s="1" customFormat="1" ht="12.75" customHeight="1" x14ac:dyDescent="0.25">
      <c r="A9" s="42" t="s">
        <v>53</v>
      </c>
      <c r="B9" s="7">
        <v>155</v>
      </c>
      <c r="C9" s="7">
        <v>230</v>
      </c>
      <c r="D9" s="7">
        <v>59</v>
      </c>
      <c r="E9" s="7">
        <v>15</v>
      </c>
      <c r="F9" s="7">
        <v>30</v>
      </c>
      <c r="G9" s="7">
        <v>222</v>
      </c>
      <c r="H9" s="7">
        <v>58</v>
      </c>
      <c r="I9" s="7">
        <v>30</v>
      </c>
      <c r="J9" s="7">
        <v>1</v>
      </c>
      <c r="K9" s="7">
        <v>210</v>
      </c>
      <c r="L9" s="7">
        <v>0</v>
      </c>
      <c r="M9" s="42">
        <f t="shared" si="0"/>
        <v>1010</v>
      </c>
    </row>
    <row r="10" spans="1:14" s="1" customFormat="1" ht="12.75" customHeight="1" x14ac:dyDescent="0.25">
      <c r="A10" s="42" t="s">
        <v>54</v>
      </c>
      <c r="B10" s="7">
        <v>255</v>
      </c>
      <c r="C10" s="7">
        <v>201</v>
      </c>
      <c r="D10" s="7">
        <v>51</v>
      </c>
      <c r="E10" s="7">
        <v>37</v>
      </c>
      <c r="F10" s="7">
        <v>33</v>
      </c>
      <c r="G10" s="7">
        <v>232</v>
      </c>
      <c r="H10" s="7">
        <v>58</v>
      </c>
      <c r="I10" s="7">
        <v>58</v>
      </c>
      <c r="J10" s="7">
        <v>1</v>
      </c>
      <c r="K10" s="7">
        <v>248</v>
      </c>
      <c r="L10" s="7">
        <v>0</v>
      </c>
      <c r="M10" s="42">
        <f t="shared" si="0"/>
        <v>1174</v>
      </c>
    </row>
    <row r="11" spans="1:14" s="1" customFormat="1" ht="12.75" customHeight="1" x14ac:dyDescent="0.25">
      <c r="A11" s="42" t="s">
        <v>55</v>
      </c>
      <c r="B11" s="7">
        <v>145</v>
      </c>
      <c r="C11" s="7">
        <v>122</v>
      </c>
      <c r="D11" s="7">
        <v>21</v>
      </c>
      <c r="E11" s="7">
        <v>17</v>
      </c>
      <c r="F11" s="7">
        <v>17</v>
      </c>
      <c r="G11" s="7">
        <v>156</v>
      </c>
      <c r="H11" s="7">
        <v>33</v>
      </c>
      <c r="I11" s="7">
        <v>33</v>
      </c>
      <c r="J11" s="7">
        <v>2</v>
      </c>
      <c r="K11" s="7">
        <v>144</v>
      </c>
      <c r="L11" s="7">
        <v>0</v>
      </c>
      <c r="M11" s="42">
        <f t="shared" si="0"/>
        <v>690</v>
      </c>
    </row>
    <row r="12" spans="1:14" s="1" customFormat="1" ht="12.75" customHeight="1" x14ac:dyDescent="0.25">
      <c r="A12" s="42" t="s">
        <v>56</v>
      </c>
      <c r="B12" s="7">
        <v>42</v>
      </c>
      <c r="C12" s="7">
        <v>48</v>
      </c>
      <c r="D12" s="7">
        <v>9</v>
      </c>
      <c r="E12" s="7">
        <v>4</v>
      </c>
      <c r="F12" s="7">
        <v>12</v>
      </c>
      <c r="G12" s="7">
        <v>63</v>
      </c>
      <c r="H12" s="7">
        <v>8</v>
      </c>
      <c r="I12" s="7">
        <v>12</v>
      </c>
      <c r="J12" s="7">
        <v>0</v>
      </c>
      <c r="K12" s="7">
        <v>54</v>
      </c>
      <c r="L12" s="7">
        <v>0</v>
      </c>
      <c r="M12" s="42">
        <f t="shared" si="0"/>
        <v>252</v>
      </c>
    </row>
    <row r="13" spans="1:14" s="1" customFormat="1" ht="12.75" customHeight="1" x14ac:dyDescent="0.25">
      <c r="A13" s="42" t="s">
        <v>57</v>
      </c>
      <c r="B13" s="7">
        <v>173</v>
      </c>
      <c r="C13" s="7">
        <v>214</v>
      </c>
      <c r="D13" s="7">
        <v>44</v>
      </c>
      <c r="E13" s="7">
        <v>16</v>
      </c>
      <c r="F13" s="7">
        <v>43</v>
      </c>
      <c r="G13" s="7">
        <v>239</v>
      </c>
      <c r="H13" s="7">
        <v>55</v>
      </c>
      <c r="I13" s="7">
        <v>60</v>
      </c>
      <c r="J13" s="7">
        <v>5</v>
      </c>
      <c r="K13" s="7">
        <v>217</v>
      </c>
      <c r="L13" s="7">
        <v>0</v>
      </c>
      <c r="M13" s="42">
        <f t="shared" si="0"/>
        <v>1066</v>
      </c>
    </row>
    <row r="14" spans="1:14" s="1" customFormat="1" ht="12.75" customHeight="1" x14ac:dyDescent="0.25">
      <c r="A14" s="42" t="s">
        <v>58</v>
      </c>
      <c r="B14" s="7">
        <v>171</v>
      </c>
      <c r="C14" s="7">
        <v>283</v>
      </c>
      <c r="D14" s="7">
        <v>80</v>
      </c>
      <c r="E14" s="7">
        <v>22</v>
      </c>
      <c r="F14" s="7">
        <v>29</v>
      </c>
      <c r="G14" s="7">
        <v>264</v>
      </c>
      <c r="H14" s="7">
        <v>67</v>
      </c>
      <c r="I14" s="7">
        <v>31</v>
      </c>
      <c r="J14" s="7">
        <v>2</v>
      </c>
      <c r="K14" s="7">
        <v>210</v>
      </c>
      <c r="L14" s="7">
        <v>1</v>
      </c>
      <c r="M14" s="42">
        <f t="shared" si="0"/>
        <v>1160</v>
      </c>
    </row>
    <row r="15" spans="1:14" s="1" customFormat="1" ht="12.75" customHeight="1" x14ac:dyDescent="0.25">
      <c r="A15" s="42" t="s">
        <v>59</v>
      </c>
      <c r="B15" s="7">
        <v>150</v>
      </c>
      <c r="C15" s="7">
        <v>120</v>
      </c>
      <c r="D15" s="7">
        <v>41</v>
      </c>
      <c r="E15" s="7">
        <v>14</v>
      </c>
      <c r="F15" s="7">
        <v>22</v>
      </c>
      <c r="G15" s="7">
        <v>147</v>
      </c>
      <c r="H15" s="7">
        <v>45</v>
      </c>
      <c r="I15" s="7">
        <v>34</v>
      </c>
      <c r="J15" s="7">
        <v>1</v>
      </c>
      <c r="K15" s="7">
        <v>172</v>
      </c>
      <c r="L15" s="7">
        <v>0</v>
      </c>
      <c r="M15" s="42">
        <f t="shared" si="0"/>
        <v>746</v>
      </c>
    </row>
    <row r="16" spans="1:14" s="1" customFormat="1" ht="15.75" customHeight="1" x14ac:dyDescent="0.25">
      <c r="A16" s="9" t="s">
        <v>3</v>
      </c>
      <c r="B16" s="10">
        <f t="shared" ref="B16:M16" si="1">SUM(B6:B15)</f>
        <v>1602</v>
      </c>
      <c r="C16" s="10">
        <f t="shared" si="1"/>
        <v>1805</v>
      </c>
      <c r="D16" s="10">
        <f t="shared" si="1"/>
        <v>440</v>
      </c>
      <c r="E16" s="10">
        <f>SUM(E6:E15)</f>
        <v>180</v>
      </c>
      <c r="F16" s="10">
        <f>SUM(F6:F15)</f>
        <v>295</v>
      </c>
      <c r="G16" s="10">
        <f>SUM(G6:G15)</f>
        <v>1869</v>
      </c>
      <c r="H16" s="10">
        <f>SUM(H6:H15)</f>
        <v>459</v>
      </c>
      <c r="I16" s="10">
        <f>SUM(I6:I15)</f>
        <v>380</v>
      </c>
      <c r="J16" s="10">
        <f t="shared" si="1"/>
        <v>16</v>
      </c>
      <c r="K16" s="10">
        <f t="shared" si="1"/>
        <v>1835</v>
      </c>
      <c r="L16" s="10">
        <f t="shared" si="1"/>
        <v>1</v>
      </c>
      <c r="M16" s="10">
        <f t="shared" si="1"/>
        <v>8882</v>
      </c>
      <c r="N16" s="11"/>
    </row>
    <row r="17" spans="1:14" s="85" customFormat="1" ht="15" x14ac:dyDescent="0.25">
      <c r="A17" s="257" t="s">
        <v>498</v>
      </c>
      <c r="B17" s="257"/>
      <c r="C17" s="90">
        <f>B16+E16</f>
        <v>1782</v>
      </c>
      <c r="D17" s="257" t="s">
        <v>499</v>
      </c>
      <c r="E17" s="257"/>
      <c r="F17" s="90">
        <f>C16+D16+F16</f>
        <v>2540</v>
      </c>
      <c r="G17" s="257" t="s">
        <v>500</v>
      </c>
      <c r="H17" s="257"/>
      <c r="I17" s="90">
        <f>G16+H16+I16</f>
        <v>2708</v>
      </c>
      <c r="N17" s="90"/>
    </row>
    <row r="19" spans="1:14" x14ac:dyDescent="0.3">
      <c r="A19" s="200"/>
      <c r="B19" s="206" t="s">
        <v>501</v>
      </c>
      <c r="C19" s="207"/>
      <c r="D19" s="207"/>
      <c r="E19" s="207"/>
      <c r="F19" s="207"/>
      <c r="G19" s="207"/>
      <c r="H19" s="208"/>
      <c r="I19" s="2"/>
    </row>
    <row r="20" spans="1:14" x14ac:dyDescent="0.3">
      <c r="A20" s="200"/>
      <c r="B20" s="3" t="s">
        <v>503</v>
      </c>
      <c r="C20" s="3" t="s">
        <v>504</v>
      </c>
      <c r="D20" s="3" t="s">
        <v>505</v>
      </c>
      <c r="E20" s="196" t="s">
        <v>0</v>
      </c>
      <c r="F20" s="196" t="s">
        <v>1</v>
      </c>
      <c r="G20" s="196" t="s">
        <v>2</v>
      </c>
      <c r="H20" s="197" t="s">
        <v>3</v>
      </c>
      <c r="I20" s="1"/>
    </row>
    <row r="21" spans="1:14" x14ac:dyDescent="0.3">
      <c r="A21" s="198">
        <v>43046</v>
      </c>
      <c r="B21" s="3" t="s">
        <v>5</v>
      </c>
      <c r="C21" s="3" t="s">
        <v>6</v>
      </c>
      <c r="D21" s="3" t="s">
        <v>9</v>
      </c>
      <c r="E21" s="196"/>
      <c r="F21" s="196"/>
      <c r="G21" s="196"/>
      <c r="H21" s="197"/>
      <c r="I21" s="4"/>
    </row>
    <row r="22" spans="1:14" ht="26.25" customHeight="1" x14ac:dyDescent="0.3">
      <c r="A22" s="199"/>
      <c r="B22" s="164" t="s">
        <v>502</v>
      </c>
      <c r="C22" s="164" t="s">
        <v>502</v>
      </c>
      <c r="D22" s="164" t="s">
        <v>502</v>
      </c>
      <c r="E22" s="196"/>
      <c r="F22" s="196"/>
      <c r="G22" s="196"/>
      <c r="H22" s="197"/>
      <c r="I22" s="1"/>
    </row>
    <row r="23" spans="1:14" ht="12.75" customHeight="1" x14ac:dyDescent="0.25">
      <c r="A23" s="70" t="s">
        <v>50</v>
      </c>
      <c r="B23" s="7">
        <v>307</v>
      </c>
      <c r="C23" s="7">
        <v>99</v>
      </c>
      <c r="D23" s="7">
        <v>89</v>
      </c>
      <c r="E23" s="7">
        <v>1</v>
      </c>
      <c r="F23" s="7">
        <v>112</v>
      </c>
      <c r="G23" s="7">
        <v>0</v>
      </c>
      <c r="H23" s="70">
        <f t="shared" ref="H23:H32" si="2">SUM(B23:G23)</f>
        <v>608</v>
      </c>
      <c r="I23" s="1"/>
    </row>
    <row r="24" spans="1:14" ht="12.75" customHeight="1" x14ac:dyDescent="0.25">
      <c r="A24" s="70" t="s">
        <v>51</v>
      </c>
      <c r="B24" s="7">
        <v>212</v>
      </c>
      <c r="C24" s="7">
        <v>56</v>
      </c>
      <c r="D24" s="7">
        <v>61</v>
      </c>
      <c r="E24" s="7">
        <v>1</v>
      </c>
      <c r="F24" s="7">
        <v>110</v>
      </c>
      <c r="G24" s="7">
        <v>0</v>
      </c>
      <c r="H24" s="70">
        <f t="shared" si="2"/>
        <v>440</v>
      </c>
      <c r="I24" s="1"/>
    </row>
    <row r="25" spans="1:14" ht="12.75" customHeight="1" x14ac:dyDescent="0.25">
      <c r="A25" s="70" t="s">
        <v>52</v>
      </c>
      <c r="B25" s="7">
        <v>161</v>
      </c>
      <c r="C25" s="7">
        <v>33</v>
      </c>
      <c r="D25" s="7">
        <v>55</v>
      </c>
      <c r="E25" s="7">
        <v>1</v>
      </c>
      <c r="F25" s="7">
        <v>94</v>
      </c>
      <c r="G25" s="7">
        <v>0</v>
      </c>
      <c r="H25" s="70">
        <f t="shared" si="2"/>
        <v>344</v>
      </c>
      <c r="I25" s="1"/>
    </row>
    <row r="26" spans="1:14" ht="12.75" customHeight="1" x14ac:dyDescent="0.3">
      <c r="A26" s="70" t="s">
        <v>53</v>
      </c>
      <c r="B26" s="7">
        <v>268</v>
      </c>
      <c r="C26" s="7">
        <v>75</v>
      </c>
      <c r="D26" s="7">
        <v>59</v>
      </c>
      <c r="E26" s="7">
        <v>1</v>
      </c>
      <c r="F26" s="7">
        <v>102</v>
      </c>
      <c r="G26" s="7">
        <v>0</v>
      </c>
      <c r="H26" s="70">
        <f t="shared" si="2"/>
        <v>505</v>
      </c>
      <c r="I26" s="1"/>
    </row>
    <row r="27" spans="1:14" ht="12.75" customHeight="1" x14ac:dyDescent="0.3">
      <c r="A27" s="70" t="s">
        <v>54</v>
      </c>
      <c r="B27" s="7">
        <v>271</v>
      </c>
      <c r="C27" s="7">
        <v>57</v>
      </c>
      <c r="D27" s="7">
        <v>82</v>
      </c>
      <c r="E27" s="7">
        <v>1</v>
      </c>
      <c r="F27" s="7">
        <v>176</v>
      </c>
      <c r="G27" s="7">
        <v>0</v>
      </c>
      <c r="H27" s="70">
        <f t="shared" si="2"/>
        <v>587</v>
      </c>
      <c r="I27" s="1"/>
    </row>
    <row r="28" spans="1:14" ht="12.75" customHeight="1" x14ac:dyDescent="0.3">
      <c r="A28" s="70" t="s">
        <v>55</v>
      </c>
      <c r="B28" s="7">
        <v>167</v>
      </c>
      <c r="C28" s="7">
        <v>37</v>
      </c>
      <c r="D28" s="7">
        <v>40</v>
      </c>
      <c r="E28" s="7">
        <v>2</v>
      </c>
      <c r="F28" s="7">
        <v>99</v>
      </c>
      <c r="G28" s="7">
        <v>0</v>
      </c>
      <c r="H28" s="70">
        <f t="shared" si="2"/>
        <v>345</v>
      </c>
      <c r="I28" s="1"/>
    </row>
    <row r="29" spans="1:14" ht="12.75" customHeight="1" x14ac:dyDescent="0.3">
      <c r="A29" s="70" t="s">
        <v>56</v>
      </c>
      <c r="B29" s="7">
        <v>71</v>
      </c>
      <c r="C29" s="7">
        <v>16</v>
      </c>
      <c r="D29" s="7">
        <v>18</v>
      </c>
      <c r="E29" s="7">
        <v>0</v>
      </c>
      <c r="F29" s="7">
        <v>21</v>
      </c>
      <c r="G29" s="7">
        <v>0</v>
      </c>
      <c r="H29" s="70">
        <f t="shared" si="2"/>
        <v>126</v>
      </c>
      <c r="I29" s="1"/>
    </row>
    <row r="30" spans="1:14" ht="12.75" customHeight="1" x14ac:dyDescent="0.3">
      <c r="A30" s="70" t="s">
        <v>57</v>
      </c>
      <c r="B30" s="7">
        <v>277</v>
      </c>
      <c r="C30" s="7">
        <v>57</v>
      </c>
      <c r="D30" s="7">
        <v>93</v>
      </c>
      <c r="E30" s="7">
        <v>3</v>
      </c>
      <c r="F30" s="7">
        <v>103</v>
      </c>
      <c r="G30" s="7">
        <v>0</v>
      </c>
      <c r="H30" s="70">
        <f t="shared" si="2"/>
        <v>533</v>
      </c>
      <c r="I30" s="1"/>
    </row>
    <row r="31" spans="1:14" ht="12.75" customHeight="1" x14ac:dyDescent="0.3">
      <c r="A31" s="70" t="s">
        <v>58</v>
      </c>
      <c r="B31" s="7">
        <v>328</v>
      </c>
      <c r="C31" s="7">
        <v>82</v>
      </c>
      <c r="D31" s="7">
        <v>50</v>
      </c>
      <c r="E31" s="7">
        <v>2</v>
      </c>
      <c r="F31" s="7">
        <v>117</v>
      </c>
      <c r="G31" s="7">
        <v>1</v>
      </c>
      <c r="H31" s="70">
        <f t="shared" si="2"/>
        <v>580</v>
      </c>
      <c r="I31" s="1"/>
    </row>
    <row r="32" spans="1:14" ht="12.75" customHeight="1" x14ac:dyDescent="0.3">
      <c r="A32" s="70" t="s">
        <v>59</v>
      </c>
      <c r="B32" s="7">
        <v>175</v>
      </c>
      <c r="C32" s="7">
        <v>49</v>
      </c>
      <c r="D32" s="7">
        <v>57</v>
      </c>
      <c r="E32" s="7">
        <v>2</v>
      </c>
      <c r="F32" s="7">
        <v>90</v>
      </c>
      <c r="G32" s="7">
        <v>0</v>
      </c>
      <c r="H32" s="70">
        <f t="shared" si="2"/>
        <v>373</v>
      </c>
      <c r="I32" s="1"/>
    </row>
    <row r="33" spans="1:9" ht="15.6" x14ac:dyDescent="0.3">
      <c r="A33" s="9" t="s">
        <v>3</v>
      </c>
      <c r="B33" s="10">
        <f t="shared" ref="B33:H33" si="3">SUM(B23:B32)</f>
        <v>2237</v>
      </c>
      <c r="C33" s="10">
        <f t="shared" si="3"/>
        <v>561</v>
      </c>
      <c r="D33" s="10">
        <f>SUM(D23:D32)</f>
        <v>604</v>
      </c>
      <c r="E33" s="10">
        <f t="shared" si="3"/>
        <v>14</v>
      </c>
      <c r="F33" s="10">
        <f t="shared" si="3"/>
        <v>1024</v>
      </c>
      <c r="G33" s="10">
        <f t="shared" si="3"/>
        <v>1</v>
      </c>
      <c r="H33" s="10">
        <f t="shared" si="3"/>
        <v>4441</v>
      </c>
      <c r="I33" s="11"/>
    </row>
    <row r="34" spans="1:9" x14ac:dyDescent="0.3">
      <c r="A34" s="259" t="s">
        <v>502</v>
      </c>
      <c r="B34" s="242"/>
      <c r="C34" s="90">
        <f>B33+C33+D33</f>
        <v>3402</v>
      </c>
    </row>
  </sheetData>
  <mergeCells count="18">
    <mergeCell ref="A17:B17"/>
    <mergeCell ref="D17:E17"/>
    <mergeCell ref="G17:H17"/>
    <mergeCell ref="A34:B34"/>
    <mergeCell ref="A19:A20"/>
    <mergeCell ref="B19:H19"/>
    <mergeCell ref="E20:E22"/>
    <mergeCell ref="F20:F22"/>
    <mergeCell ref="G20:G22"/>
    <mergeCell ref="H20:H22"/>
    <mergeCell ref="A21:A22"/>
    <mergeCell ref="A2:A3"/>
    <mergeCell ref="B2:M2"/>
    <mergeCell ref="J3:J5"/>
    <mergeCell ref="K3:K5"/>
    <mergeCell ref="L3:L5"/>
    <mergeCell ref="M3:M5"/>
    <mergeCell ref="A4:A5"/>
  </mergeCells>
  <pageMargins left="0.2" right="0.2" top="0.5" bottom="0.25" header="0.3" footer="0.3"/>
  <pageSetup orientation="landscape" r:id="rId1"/>
  <headerFooter>
    <oddHeader>&amp;CTOWN OF BRUNSWICK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view="pageLayout" zoomScaleNormal="100" workbookViewId="0">
      <selection activeCell="E24" sqref="E24"/>
    </sheetView>
  </sheetViews>
  <sheetFormatPr defaultRowHeight="14.4" x14ac:dyDescent="0.3"/>
  <cols>
    <col min="1" max="1" width="22.6640625" customWidth="1"/>
    <col min="2" max="15" width="6" customWidth="1"/>
    <col min="16" max="18" width="5.6640625" customWidth="1"/>
    <col min="19" max="19" width="10.44140625" customWidth="1"/>
    <col min="20" max="21" width="15.109375" customWidth="1"/>
    <col min="262" max="262" width="24.33203125" customWidth="1"/>
    <col min="263" max="272" width="12.5546875" customWidth="1"/>
    <col min="273" max="273" width="10.109375" customWidth="1"/>
    <col min="274" max="274" width="11.88671875" customWidth="1"/>
    <col min="275" max="277" width="15.109375" customWidth="1"/>
    <col min="518" max="518" width="24.33203125" customWidth="1"/>
    <col min="519" max="528" width="12.5546875" customWidth="1"/>
    <col min="529" max="529" width="10.109375" customWidth="1"/>
    <col min="530" max="530" width="11.88671875" customWidth="1"/>
    <col min="531" max="533" width="15.109375" customWidth="1"/>
    <col min="774" max="774" width="24.33203125" customWidth="1"/>
    <col min="775" max="784" width="12.5546875" customWidth="1"/>
    <col min="785" max="785" width="10.109375" customWidth="1"/>
    <col min="786" max="786" width="11.88671875" customWidth="1"/>
    <col min="787" max="789" width="15.109375" customWidth="1"/>
    <col min="1030" max="1030" width="24.33203125" customWidth="1"/>
    <col min="1031" max="1040" width="12.5546875" customWidth="1"/>
    <col min="1041" max="1041" width="10.109375" customWidth="1"/>
    <col min="1042" max="1042" width="11.88671875" customWidth="1"/>
    <col min="1043" max="1045" width="15.109375" customWidth="1"/>
    <col min="1286" max="1286" width="24.33203125" customWidth="1"/>
    <col min="1287" max="1296" width="12.5546875" customWidth="1"/>
    <col min="1297" max="1297" width="10.109375" customWidth="1"/>
    <col min="1298" max="1298" width="11.88671875" customWidth="1"/>
    <col min="1299" max="1301" width="15.109375" customWidth="1"/>
    <col min="1542" max="1542" width="24.33203125" customWidth="1"/>
    <col min="1543" max="1552" width="12.5546875" customWidth="1"/>
    <col min="1553" max="1553" width="10.109375" customWidth="1"/>
    <col min="1554" max="1554" width="11.88671875" customWidth="1"/>
    <col min="1555" max="1557" width="15.109375" customWidth="1"/>
    <col min="1798" max="1798" width="24.33203125" customWidth="1"/>
    <col min="1799" max="1808" width="12.5546875" customWidth="1"/>
    <col min="1809" max="1809" width="10.109375" customWidth="1"/>
    <col min="1810" max="1810" width="11.88671875" customWidth="1"/>
    <col min="1811" max="1813" width="15.109375" customWidth="1"/>
    <col min="2054" max="2054" width="24.33203125" customWidth="1"/>
    <col min="2055" max="2064" width="12.5546875" customWidth="1"/>
    <col min="2065" max="2065" width="10.109375" customWidth="1"/>
    <col min="2066" max="2066" width="11.88671875" customWidth="1"/>
    <col min="2067" max="2069" width="15.109375" customWidth="1"/>
    <col min="2310" max="2310" width="24.33203125" customWidth="1"/>
    <col min="2311" max="2320" width="12.5546875" customWidth="1"/>
    <col min="2321" max="2321" width="10.109375" customWidth="1"/>
    <col min="2322" max="2322" width="11.88671875" customWidth="1"/>
    <col min="2323" max="2325" width="15.109375" customWidth="1"/>
    <col min="2566" max="2566" width="24.33203125" customWidth="1"/>
    <col min="2567" max="2576" width="12.5546875" customWidth="1"/>
    <col min="2577" max="2577" width="10.109375" customWidth="1"/>
    <col min="2578" max="2578" width="11.88671875" customWidth="1"/>
    <col min="2579" max="2581" width="15.109375" customWidth="1"/>
    <col min="2822" max="2822" width="24.33203125" customWidth="1"/>
    <col min="2823" max="2832" width="12.5546875" customWidth="1"/>
    <col min="2833" max="2833" width="10.109375" customWidth="1"/>
    <col min="2834" max="2834" width="11.88671875" customWidth="1"/>
    <col min="2835" max="2837" width="15.109375" customWidth="1"/>
    <col min="3078" max="3078" width="24.33203125" customWidth="1"/>
    <col min="3079" max="3088" width="12.5546875" customWidth="1"/>
    <col min="3089" max="3089" width="10.109375" customWidth="1"/>
    <col min="3090" max="3090" width="11.88671875" customWidth="1"/>
    <col min="3091" max="3093" width="15.109375" customWidth="1"/>
    <col min="3334" max="3334" width="24.33203125" customWidth="1"/>
    <col min="3335" max="3344" width="12.5546875" customWidth="1"/>
    <col min="3345" max="3345" width="10.109375" customWidth="1"/>
    <col min="3346" max="3346" width="11.88671875" customWidth="1"/>
    <col min="3347" max="3349" width="15.109375" customWidth="1"/>
    <col min="3590" max="3590" width="24.33203125" customWidth="1"/>
    <col min="3591" max="3600" width="12.5546875" customWidth="1"/>
    <col min="3601" max="3601" width="10.109375" customWidth="1"/>
    <col min="3602" max="3602" width="11.88671875" customWidth="1"/>
    <col min="3603" max="3605" width="15.109375" customWidth="1"/>
    <col min="3846" max="3846" width="24.33203125" customWidth="1"/>
    <col min="3847" max="3856" width="12.5546875" customWidth="1"/>
    <col min="3857" max="3857" width="10.109375" customWidth="1"/>
    <col min="3858" max="3858" width="11.88671875" customWidth="1"/>
    <col min="3859" max="3861" width="15.109375" customWidth="1"/>
    <col min="4102" max="4102" width="24.33203125" customWidth="1"/>
    <col min="4103" max="4112" width="12.5546875" customWidth="1"/>
    <col min="4113" max="4113" width="10.109375" customWidth="1"/>
    <col min="4114" max="4114" width="11.88671875" customWidth="1"/>
    <col min="4115" max="4117" width="15.109375" customWidth="1"/>
    <col min="4358" max="4358" width="24.33203125" customWidth="1"/>
    <col min="4359" max="4368" width="12.5546875" customWidth="1"/>
    <col min="4369" max="4369" width="10.109375" customWidth="1"/>
    <col min="4370" max="4370" width="11.88671875" customWidth="1"/>
    <col min="4371" max="4373" width="15.109375" customWidth="1"/>
    <col min="4614" max="4614" width="24.33203125" customWidth="1"/>
    <col min="4615" max="4624" width="12.5546875" customWidth="1"/>
    <col min="4625" max="4625" width="10.109375" customWidth="1"/>
    <col min="4626" max="4626" width="11.88671875" customWidth="1"/>
    <col min="4627" max="4629" width="15.109375" customWidth="1"/>
    <col min="4870" max="4870" width="24.33203125" customWidth="1"/>
    <col min="4871" max="4880" width="12.5546875" customWidth="1"/>
    <col min="4881" max="4881" width="10.109375" customWidth="1"/>
    <col min="4882" max="4882" width="11.88671875" customWidth="1"/>
    <col min="4883" max="4885" width="15.109375" customWidth="1"/>
    <col min="5126" max="5126" width="24.33203125" customWidth="1"/>
    <col min="5127" max="5136" width="12.5546875" customWidth="1"/>
    <col min="5137" max="5137" width="10.109375" customWidth="1"/>
    <col min="5138" max="5138" width="11.88671875" customWidth="1"/>
    <col min="5139" max="5141" width="15.109375" customWidth="1"/>
    <col min="5382" max="5382" width="24.33203125" customWidth="1"/>
    <col min="5383" max="5392" width="12.5546875" customWidth="1"/>
    <col min="5393" max="5393" width="10.109375" customWidth="1"/>
    <col min="5394" max="5394" width="11.88671875" customWidth="1"/>
    <col min="5395" max="5397" width="15.109375" customWidth="1"/>
    <col min="5638" max="5638" width="24.33203125" customWidth="1"/>
    <col min="5639" max="5648" width="12.5546875" customWidth="1"/>
    <col min="5649" max="5649" width="10.109375" customWidth="1"/>
    <col min="5650" max="5650" width="11.88671875" customWidth="1"/>
    <col min="5651" max="5653" width="15.109375" customWidth="1"/>
    <col min="5894" max="5894" width="24.33203125" customWidth="1"/>
    <col min="5895" max="5904" width="12.5546875" customWidth="1"/>
    <col min="5905" max="5905" width="10.109375" customWidth="1"/>
    <col min="5906" max="5906" width="11.88671875" customWidth="1"/>
    <col min="5907" max="5909" width="15.109375" customWidth="1"/>
    <col min="6150" max="6150" width="24.33203125" customWidth="1"/>
    <col min="6151" max="6160" width="12.5546875" customWidth="1"/>
    <col min="6161" max="6161" width="10.109375" customWidth="1"/>
    <col min="6162" max="6162" width="11.88671875" customWidth="1"/>
    <col min="6163" max="6165" width="15.109375" customWidth="1"/>
    <col min="6406" max="6406" width="24.33203125" customWidth="1"/>
    <col min="6407" max="6416" width="12.5546875" customWidth="1"/>
    <col min="6417" max="6417" width="10.109375" customWidth="1"/>
    <col min="6418" max="6418" width="11.88671875" customWidth="1"/>
    <col min="6419" max="6421" width="15.109375" customWidth="1"/>
    <col min="6662" max="6662" width="24.33203125" customWidth="1"/>
    <col min="6663" max="6672" width="12.5546875" customWidth="1"/>
    <col min="6673" max="6673" width="10.109375" customWidth="1"/>
    <col min="6674" max="6674" width="11.88671875" customWidth="1"/>
    <col min="6675" max="6677" width="15.109375" customWidth="1"/>
    <col min="6918" max="6918" width="24.33203125" customWidth="1"/>
    <col min="6919" max="6928" width="12.5546875" customWidth="1"/>
    <col min="6929" max="6929" width="10.109375" customWidth="1"/>
    <col min="6930" max="6930" width="11.88671875" customWidth="1"/>
    <col min="6931" max="6933" width="15.109375" customWidth="1"/>
    <col min="7174" max="7174" width="24.33203125" customWidth="1"/>
    <col min="7175" max="7184" width="12.5546875" customWidth="1"/>
    <col min="7185" max="7185" width="10.109375" customWidth="1"/>
    <col min="7186" max="7186" width="11.88671875" customWidth="1"/>
    <col min="7187" max="7189" width="15.109375" customWidth="1"/>
    <col min="7430" max="7430" width="24.33203125" customWidth="1"/>
    <col min="7431" max="7440" width="12.5546875" customWidth="1"/>
    <col min="7441" max="7441" width="10.109375" customWidth="1"/>
    <col min="7442" max="7442" width="11.88671875" customWidth="1"/>
    <col min="7443" max="7445" width="15.109375" customWidth="1"/>
    <col min="7686" max="7686" width="24.33203125" customWidth="1"/>
    <col min="7687" max="7696" width="12.5546875" customWidth="1"/>
    <col min="7697" max="7697" width="10.109375" customWidth="1"/>
    <col min="7698" max="7698" width="11.88671875" customWidth="1"/>
    <col min="7699" max="7701" width="15.109375" customWidth="1"/>
    <col min="7942" max="7942" width="24.33203125" customWidth="1"/>
    <col min="7943" max="7952" width="12.5546875" customWidth="1"/>
    <col min="7953" max="7953" width="10.109375" customWidth="1"/>
    <col min="7954" max="7954" width="11.88671875" customWidth="1"/>
    <col min="7955" max="7957" width="15.109375" customWidth="1"/>
    <col min="8198" max="8198" width="24.33203125" customWidth="1"/>
    <col min="8199" max="8208" width="12.5546875" customWidth="1"/>
    <col min="8209" max="8209" width="10.109375" customWidth="1"/>
    <col min="8210" max="8210" width="11.88671875" customWidth="1"/>
    <col min="8211" max="8213" width="15.109375" customWidth="1"/>
    <col min="8454" max="8454" width="24.33203125" customWidth="1"/>
    <col min="8455" max="8464" width="12.5546875" customWidth="1"/>
    <col min="8465" max="8465" width="10.109375" customWidth="1"/>
    <col min="8466" max="8466" width="11.88671875" customWidth="1"/>
    <col min="8467" max="8469" width="15.109375" customWidth="1"/>
    <col min="8710" max="8710" width="24.33203125" customWidth="1"/>
    <col min="8711" max="8720" width="12.5546875" customWidth="1"/>
    <col min="8721" max="8721" width="10.109375" customWidth="1"/>
    <col min="8722" max="8722" width="11.88671875" customWidth="1"/>
    <col min="8723" max="8725" width="15.109375" customWidth="1"/>
    <col min="8966" max="8966" width="24.33203125" customWidth="1"/>
    <col min="8967" max="8976" width="12.5546875" customWidth="1"/>
    <col min="8977" max="8977" width="10.109375" customWidth="1"/>
    <col min="8978" max="8978" width="11.88671875" customWidth="1"/>
    <col min="8979" max="8981" width="15.109375" customWidth="1"/>
    <col min="9222" max="9222" width="24.33203125" customWidth="1"/>
    <col min="9223" max="9232" width="12.5546875" customWidth="1"/>
    <col min="9233" max="9233" width="10.109375" customWidth="1"/>
    <col min="9234" max="9234" width="11.88671875" customWidth="1"/>
    <col min="9235" max="9237" width="15.109375" customWidth="1"/>
    <col min="9478" max="9478" width="24.33203125" customWidth="1"/>
    <col min="9479" max="9488" width="12.5546875" customWidth="1"/>
    <col min="9489" max="9489" width="10.109375" customWidth="1"/>
    <col min="9490" max="9490" width="11.88671875" customWidth="1"/>
    <col min="9491" max="9493" width="15.109375" customWidth="1"/>
    <col min="9734" max="9734" width="24.33203125" customWidth="1"/>
    <col min="9735" max="9744" width="12.5546875" customWidth="1"/>
    <col min="9745" max="9745" width="10.109375" customWidth="1"/>
    <col min="9746" max="9746" width="11.88671875" customWidth="1"/>
    <col min="9747" max="9749" width="15.109375" customWidth="1"/>
    <col min="9990" max="9990" width="24.33203125" customWidth="1"/>
    <col min="9991" max="10000" width="12.5546875" customWidth="1"/>
    <col min="10001" max="10001" width="10.109375" customWidth="1"/>
    <col min="10002" max="10002" width="11.88671875" customWidth="1"/>
    <col min="10003" max="10005" width="15.109375" customWidth="1"/>
    <col min="10246" max="10246" width="24.33203125" customWidth="1"/>
    <col min="10247" max="10256" width="12.5546875" customWidth="1"/>
    <col min="10257" max="10257" width="10.109375" customWidth="1"/>
    <col min="10258" max="10258" width="11.88671875" customWidth="1"/>
    <col min="10259" max="10261" width="15.109375" customWidth="1"/>
    <col min="10502" max="10502" width="24.33203125" customWidth="1"/>
    <col min="10503" max="10512" width="12.5546875" customWidth="1"/>
    <col min="10513" max="10513" width="10.109375" customWidth="1"/>
    <col min="10514" max="10514" width="11.88671875" customWidth="1"/>
    <col min="10515" max="10517" width="15.109375" customWidth="1"/>
    <col min="10758" max="10758" width="24.33203125" customWidth="1"/>
    <col min="10759" max="10768" width="12.5546875" customWidth="1"/>
    <col min="10769" max="10769" width="10.109375" customWidth="1"/>
    <col min="10770" max="10770" width="11.88671875" customWidth="1"/>
    <col min="10771" max="10773" width="15.109375" customWidth="1"/>
    <col min="11014" max="11014" width="24.33203125" customWidth="1"/>
    <col min="11015" max="11024" width="12.5546875" customWidth="1"/>
    <col min="11025" max="11025" width="10.109375" customWidth="1"/>
    <col min="11026" max="11026" width="11.88671875" customWidth="1"/>
    <col min="11027" max="11029" width="15.109375" customWidth="1"/>
    <col min="11270" max="11270" width="24.33203125" customWidth="1"/>
    <col min="11271" max="11280" width="12.5546875" customWidth="1"/>
    <col min="11281" max="11281" width="10.109375" customWidth="1"/>
    <col min="11282" max="11282" width="11.88671875" customWidth="1"/>
    <col min="11283" max="11285" width="15.109375" customWidth="1"/>
    <col min="11526" max="11526" width="24.33203125" customWidth="1"/>
    <col min="11527" max="11536" width="12.5546875" customWidth="1"/>
    <col min="11537" max="11537" width="10.109375" customWidth="1"/>
    <col min="11538" max="11538" width="11.88671875" customWidth="1"/>
    <col min="11539" max="11541" width="15.109375" customWidth="1"/>
    <col min="11782" max="11782" width="24.33203125" customWidth="1"/>
    <col min="11783" max="11792" width="12.5546875" customWidth="1"/>
    <col min="11793" max="11793" width="10.109375" customWidth="1"/>
    <col min="11794" max="11794" width="11.88671875" customWidth="1"/>
    <col min="11795" max="11797" width="15.109375" customWidth="1"/>
    <col min="12038" max="12038" width="24.33203125" customWidth="1"/>
    <col min="12039" max="12048" width="12.5546875" customWidth="1"/>
    <col min="12049" max="12049" width="10.109375" customWidth="1"/>
    <col min="12050" max="12050" width="11.88671875" customWidth="1"/>
    <col min="12051" max="12053" width="15.109375" customWidth="1"/>
    <col min="12294" max="12294" width="24.33203125" customWidth="1"/>
    <col min="12295" max="12304" width="12.5546875" customWidth="1"/>
    <col min="12305" max="12305" width="10.109375" customWidth="1"/>
    <col min="12306" max="12306" width="11.88671875" customWidth="1"/>
    <col min="12307" max="12309" width="15.109375" customWidth="1"/>
    <col min="12550" max="12550" width="24.33203125" customWidth="1"/>
    <col min="12551" max="12560" width="12.5546875" customWidth="1"/>
    <col min="12561" max="12561" width="10.109375" customWidth="1"/>
    <col min="12562" max="12562" width="11.88671875" customWidth="1"/>
    <col min="12563" max="12565" width="15.109375" customWidth="1"/>
    <col min="12806" max="12806" width="24.33203125" customWidth="1"/>
    <col min="12807" max="12816" width="12.5546875" customWidth="1"/>
    <col min="12817" max="12817" width="10.109375" customWidth="1"/>
    <col min="12818" max="12818" width="11.88671875" customWidth="1"/>
    <col min="12819" max="12821" width="15.109375" customWidth="1"/>
    <col min="13062" max="13062" width="24.33203125" customWidth="1"/>
    <col min="13063" max="13072" width="12.5546875" customWidth="1"/>
    <col min="13073" max="13073" width="10.109375" customWidth="1"/>
    <col min="13074" max="13074" width="11.88671875" customWidth="1"/>
    <col min="13075" max="13077" width="15.109375" customWidth="1"/>
    <col min="13318" max="13318" width="24.33203125" customWidth="1"/>
    <col min="13319" max="13328" width="12.5546875" customWidth="1"/>
    <col min="13329" max="13329" width="10.109375" customWidth="1"/>
    <col min="13330" max="13330" width="11.88671875" customWidth="1"/>
    <col min="13331" max="13333" width="15.109375" customWidth="1"/>
    <col min="13574" max="13574" width="24.33203125" customWidth="1"/>
    <col min="13575" max="13584" width="12.5546875" customWidth="1"/>
    <col min="13585" max="13585" width="10.109375" customWidth="1"/>
    <col min="13586" max="13586" width="11.88671875" customWidth="1"/>
    <col min="13587" max="13589" width="15.109375" customWidth="1"/>
    <col min="13830" max="13830" width="24.33203125" customWidth="1"/>
    <col min="13831" max="13840" width="12.5546875" customWidth="1"/>
    <col min="13841" max="13841" width="10.109375" customWidth="1"/>
    <col min="13842" max="13842" width="11.88671875" customWidth="1"/>
    <col min="13843" max="13845" width="15.109375" customWidth="1"/>
    <col min="14086" max="14086" width="24.33203125" customWidth="1"/>
    <col min="14087" max="14096" width="12.5546875" customWidth="1"/>
    <col min="14097" max="14097" width="10.109375" customWidth="1"/>
    <col min="14098" max="14098" width="11.88671875" customWidth="1"/>
    <col min="14099" max="14101" width="15.109375" customWidth="1"/>
    <col min="14342" max="14342" width="24.33203125" customWidth="1"/>
    <col min="14343" max="14352" width="12.5546875" customWidth="1"/>
    <col min="14353" max="14353" width="10.109375" customWidth="1"/>
    <col min="14354" max="14354" width="11.88671875" customWidth="1"/>
    <col min="14355" max="14357" width="15.109375" customWidth="1"/>
    <col min="14598" max="14598" width="24.33203125" customWidth="1"/>
    <col min="14599" max="14608" width="12.5546875" customWidth="1"/>
    <col min="14609" max="14609" width="10.109375" customWidth="1"/>
    <col min="14610" max="14610" width="11.88671875" customWidth="1"/>
    <col min="14611" max="14613" width="15.109375" customWidth="1"/>
    <col min="14854" max="14854" width="24.33203125" customWidth="1"/>
    <col min="14855" max="14864" width="12.5546875" customWidth="1"/>
    <col min="14865" max="14865" width="10.109375" customWidth="1"/>
    <col min="14866" max="14866" width="11.88671875" customWidth="1"/>
    <col min="14867" max="14869" width="15.109375" customWidth="1"/>
    <col min="15110" max="15110" width="24.33203125" customWidth="1"/>
    <col min="15111" max="15120" width="12.5546875" customWidth="1"/>
    <col min="15121" max="15121" width="10.109375" customWidth="1"/>
    <col min="15122" max="15122" width="11.88671875" customWidth="1"/>
    <col min="15123" max="15125" width="15.109375" customWidth="1"/>
    <col min="15366" max="15366" width="24.33203125" customWidth="1"/>
    <col min="15367" max="15376" width="12.5546875" customWidth="1"/>
    <col min="15377" max="15377" width="10.109375" customWidth="1"/>
    <col min="15378" max="15378" width="11.88671875" customWidth="1"/>
    <col min="15379" max="15381" width="15.109375" customWidth="1"/>
    <col min="15622" max="15622" width="24.33203125" customWidth="1"/>
    <col min="15623" max="15632" width="12.5546875" customWidth="1"/>
    <col min="15633" max="15633" width="10.109375" customWidth="1"/>
    <col min="15634" max="15634" width="11.88671875" customWidth="1"/>
    <col min="15635" max="15637" width="15.109375" customWidth="1"/>
    <col min="15878" max="15878" width="24.33203125" customWidth="1"/>
    <col min="15879" max="15888" width="12.5546875" customWidth="1"/>
    <col min="15889" max="15889" width="10.109375" customWidth="1"/>
    <col min="15890" max="15890" width="11.88671875" customWidth="1"/>
    <col min="15891" max="15893" width="15.109375" customWidth="1"/>
    <col min="16134" max="16134" width="24.33203125" customWidth="1"/>
    <col min="16135" max="16144" width="12.5546875" customWidth="1"/>
    <col min="16145" max="16145" width="10.109375" customWidth="1"/>
    <col min="16146" max="16146" width="11.88671875" customWidth="1"/>
    <col min="16147" max="16149" width="15.109375" customWidth="1"/>
  </cols>
  <sheetData>
    <row r="1" spans="1:19" ht="11.25" customHeight="1" x14ac:dyDescent="0.25"/>
    <row r="2" spans="1:19" s="1" customFormat="1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s="1" customFormat="1" ht="12.75" customHeight="1" x14ac:dyDescent="0.3">
      <c r="A3" s="200"/>
      <c r="B3" s="3" t="s">
        <v>475</v>
      </c>
      <c r="C3" s="3" t="s">
        <v>507</v>
      </c>
      <c r="D3" s="3" t="s">
        <v>476</v>
      </c>
      <c r="E3" s="3" t="s">
        <v>478</v>
      </c>
      <c r="F3" s="3" t="s">
        <v>495</v>
      </c>
      <c r="G3" s="3" t="s">
        <v>497</v>
      </c>
      <c r="H3" s="3" t="s">
        <v>496</v>
      </c>
      <c r="I3" s="3" t="s">
        <v>511</v>
      </c>
      <c r="J3" s="3" t="s">
        <v>512</v>
      </c>
      <c r="K3" s="3" t="s">
        <v>513</v>
      </c>
      <c r="L3" s="3" t="s">
        <v>477</v>
      </c>
      <c r="M3" s="3" t="s">
        <v>479</v>
      </c>
      <c r="N3" s="3" t="s">
        <v>514</v>
      </c>
      <c r="O3" s="3" t="s">
        <v>515</v>
      </c>
      <c r="P3" s="220" t="s">
        <v>0</v>
      </c>
      <c r="Q3" s="220" t="s">
        <v>1</v>
      </c>
      <c r="R3" s="220" t="s">
        <v>2</v>
      </c>
      <c r="S3" s="197" t="s">
        <v>3</v>
      </c>
    </row>
    <row r="4" spans="1:19" s="4" customFormat="1" ht="11.25" customHeight="1" x14ac:dyDescent="0.2">
      <c r="A4" s="198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3" t="s">
        <v>6</v>
      </c>
      <c r="G4" s="3" t="s">
        <v>6</v>
      </c>
      <c r="H4" s="3" t="s">
        <v>7</v>
      </c>
      <c r="I4" s="3" t="s">
        <v>7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220"/>
      <c r="Q4" s="220"/>
      <c r="R4" s="220"/>
      <c r="S4" s="197"/>
    </row>
    <row r="5" spans="1:19" s="4" customFormat="1" ht="96" customHeight="1" x14ac:dyDescent="0.2">
      <c r="A5" s="199"/>
      <c r="B5" s="44" t="s">
        <v>506</v>
      </c>
      <c r="C5" s="44" t="s">
        <v>508</v>
      </c>
      <c r="D5" s="44" t="s">
        <v>509</v>
      </c>
      <c r="E5" s="44" t="s">
        <v>510</v>
      </c>
      <c r="F5" s="44" t="s">
        <v>509</v>
      </c>
      <c r="G5" s="44" t="s">
        <v>510</v>
      </c>
      <c r="H5" s="44" t="s">
        <v>506</v>
      </c>
      <c r="I5" s="44" t="s">
        <v>508</v>
      </c>
      <c r="J5" s="44" t="s">
        <v>506</v>
      </c>
      <c r="K5" s="44" t="s">
        <v>508</v>
      </c>
      <c r="L5" s="44" t="s">
        <v>509</v>
      </c>
      <c r="M5" s="44" t="s">
        <v>510</v>
      </c>
      <c r="N5" s="44" t="s">
        <v>506</v>
      </c>
      <c r="O5" s="44" t="s">
        <v>508</v>
      </c>
      <c r="P5" s="220"/>
      <c r="Q5" s="220"/>
      <c r="R5" s="220"/>
      <c r="S5" s="197"/>
    </row>
    <row r="6" spans="1:19" s="4" customFormat="1" ht="12.75" customHeight="1" x14ac:dyDescent="0.25">
      <c r="A6" s="43" t="s">
        <v>60</v>
      </c>
      <c r="B6" s="7">
        <v>350</v>
      </c>
      <c r="C6" s="7">
        <v>297</v>
      </c>
      <c r="D6" s="7">
        <v>235</v>
      </c>
      <c r="E6" s="7">
        <v>235</v>
      </c>
      <c r="F6" s="7">
        <v>47</v>
      </c>
      <c r="G6" s="7">
        <v>46</v>
      </c>
      <c r="H6" s="7">
        <v>19</v>
      </c>
      <c r="I6" s="7">
        <v>11</v>
      </c>
      <c r="J6" s="7">
        <v>13</v>
      </c>
      <c r="K6" s="7">
        <v>16</v>
      </c>
      <c r="L6" s="7">
        <v>46</v>
      </c>
      <c r="M6" s="7">
        <v>49</v>
      </c>
      <c r="N6" s="7">
        <v>21</v>
      </c>
      <c r="O6" s="7">
        <v>17</v>
      </c>
      <c r="P6" s="7">
        <v>0</v>
      </c>
      <c r="Q6" s="7">
        <v>146</v>
      </c>
      <c r="R6" s="7">
        <v>0</v>
      </c>
      <c r="S6" s="43">
        <f t="shared" ref="S6:S17" si="0">SUM(B6:R6)</f>
        <v>1548</v>
      </c>
    </row>
    <row r="7" spans="1:19" s="4" customFormat="1" ht="12.75" customHeight="1" x14ac:dyDescent="0.25">
      <c r="A7" s="43" t="s">
        <v>61</v>
      </c>
      <c r="B7" s="7">
        <v>242</v>
      </c>
      <c r="C7" s="7">
        <v>191</v>
      </c>
      <c r="D7" s="7">
        <v>202</v>
      </c>
      <c r="E7" s="7">
        <v>205</v>
      </c>
      <c r="F7" s="7">
        <v>44</v>
      </c>
      <c r="G7" s="7">
        <v>45</v>
      </c>
      <c r="H7" s="7">
        <v>11</v>
      </c>
      <c r="I7" s="7">
        <v>8</v>
      </c>
      <c r="J7" s="7">
        <v>29</v>
      </c>
      <c r="K7" s="7">
        <v>20</v>
      </c>
      <c r="L7" s="7">
        <v>43</v>
      </c>
      <c r="M7" s="7">
        <v>40</v>
      </c>
      <c r="N7" s="7">
        <v>15</v>
      </c>
      <c r="O7" s="7">
        <v>11</v>
      </c>
      <c r="P7" s="7">
        <v>0</v>
      </c>
      <c r="Q7" s="7">
        <v>146</v>
      </c>
      <c r="R7" s="7">
        <v>0</v>
      </c>
      <c r="S7" s="43">
        <f t="shared" si="0"/>
        <v>1252</v>
      </c>
    </row>
    <row r="8" spans="1:19" s="4" customFormat="1" ht="12.75" customHeight="1" x14ac:dyDescent="0.25">
      <c r="A8" s="43" t="s">
        <v>62</v>
      </c>
      <c r="B8" s="7">
        <v>136</v>
      </c>
      <c r="C8" s="7">
        <v>131</v>
      </c>
      <c r="D8" s="7">
        <v>81</v>
      </c>
      <c r="E8" s="7">
        <v>81</v>
      </c>
      <c r="F8" s="7">
        <v>27</v>
      </c>
      <c r="G8" s="7">
        <v>29</v>
      </c>
      <c r="H8" s="7">
        <v>8</v>
      </c>
      <c r="I8" s="7">
        <v>5</v>
      </c>
      <c r="J8" s="7">
        <v>18</v>
      </c>
      <c r="K8" s="7">
        <v>15</v>
      </c>
      <c r="L8" s="7">
        <v>11</v>
      </c>
      <c r="M8" s="7">
        <v>13</v>
      </c>
      <c r="N8" s="7">
        <v>4</v>
      </c>
      <c r="O8" s="7">
        <v>2</v>
      </c>
      <c r="P8" s="7">
        <v>0</v>
      </c>
      <c r="Q8" s="7">
        <v>97</v>
      </c>
      <c r="R8" s="7">
        <v>0</v>
      </c>
      <c r="S8" s="43">
        <f t="shared" si="0"/>
        <v>658</v>
      </c>
    </row>
    <row r="9" spans="1:19" s="1" customFormat="1" ht="12.75" customHeight="1" x14ac:dyDescent="0.25">
      <c r="A9" s="43" t="s">
        <v>63</v>
      </c>
      <c r="B9" s="7">
        <v>127</v>
      </c>
      <c r="C9" s="7">
        <v>89</v>
      </c>
      <c r="D9" s="7">
        <v>100</v>
      </c>
      <c r="E9" s="7">
        <v>88</v>
      </c>
      <c r="F9" s="7">
        <v>24</v>
      </c>
      <c r="G9" s="7">
        <v>20</v>
      </c>
      <c r="H9" s="7">
        <v>4</v>
      </c>
      <c r="I9" s="7">
        <v>2</v>
      </c>
      <c r="J9" s="7">
        <v>23</v>
      </c>
      <c r="K9" s="7">
        <v>13</v>
      </c>
      <c r="L9" s="7">
        <v>15</v>
      </c>
      <c r="M9" s="7">
        <v>25</v>
      </c>
      <c r="N9" s="7">
        <v>7</v>
      </c>
      <c r="O9" s="7">
        <v>12</v>
      </c>
      <c r="P9" s="7">
        <v>3</v>
      </c>
      <c r="Q9" s="7">
        <v>76</v>
      </c>
      <c r="R9" s="7">
        <v>0</v>
      </c>
      <c r="S9" s="43">
        <f t="shared" si="0"/>
        <v>628</v>
      </c>
    </row>
    <row r="10" spans="1:19" s="1" customFormat="1" ht="12.75" customHeight="1" x14ac:dyDescent="0.25">
      <c r="A10" s="43" t="s">
        <v>64</v>
      </c>
      <c r="B10" s="7">
        <v>66</v>
      </c>
      <c r="C10" s="7">
        <v>49</v>
      </c>
      <c r="D10" s="7">
        <v>45</v>
      </c>
      <c r="E10" s="7">
        <v>48</v>
      </c>
      <c r="F10" s="7">
        <v>13</v>
      </c>
      <c r="G10" s="7">
        <v>13</v>
      </c>
      <c r="H10" s="7">
        <v>6</v>
      </c>
      <c r="I10" s="7">
        <v>7</v>
      </c>
      <c r="J10" s="7">
        <v>8</v>
      </c>
      <c r="K10" s="7">
        <v>6</v>
      </c>
      <c r="L10" s="7">
        <v>11</v>
      </c>
      <c r="M10" s="7">
        <v>8</v>
      </c>
      <c r="N10" s="7">
        <v>6</v>
      </c>
      <c r="O10" s="7">
        <v>2</v>
      </c>
      <c r="P10" s="7">
        <v>0</v>
      </c>
      <c r="Q10" s="7">
        <v>26</v>
      </c>
      <c r="R10" s="7">
        <v>0</v>
      </c>
      <c r="S10" s="43">
        <f t="shared" si="0"/>
        <v>314</v>
      </c>
    </row>
    <row r="11" spans="1:19" s="1" customFormat="1" ht="12.75" customHeight="1" x14ac:dyDescent="0.25">
      <c r="A11" s="43" t="s">
        <v>65</v>
      </c>
      <c r="B11" s="7">
        <v>232</v>
      </c>
      <c r="C11" s="7">
        <v>189</v>
      </c>
      <c r="D11" s="7">
        <v>182</v>
      </c>
      <c r="E11" s="7">
        <v>192</v>
      </c>
      <c r="F11" s="7">
        <v>42</v>
      </c>
      <c r="G11" s="7">
        <v>51</v>
      </c>
      <c r="H11" s="7">
        <v>10</v>
      </c>
      <c r="I11" s="7">
        <v>12</v>
      </c>
      <c r="J11" s="7">
        <v>22</v>
      </c>
      <c r="K11" s="7">
        <v>10</v>
      </c>
      <c r="L11" s="7">
        <v>36</v>
      </c>
      <c r="M11" s="7">
        <v>40</v>
      </c>
      <c r="N11" s="7">
        <v>13</v>
      </c>
      <c r="O11" s="7">
        <v>10</v>
      </c>
      <c r="P11" s="7">
        <v>7</v>
      </c>
      <c r="Q11" s="7">
        <v>110</v>
      </c>
      <c r="R11" s="7">
        <v>0</v>
      </c>
      <c r="S11" s="43">
        <f t="shared" si="0"/>
        <v>1158</v>
      </c>
    </row>
    <row r="12" spans="1:19" s="1" customFormat="1" ht="12.75" customHeight="1" x14ac:dyDescent="0.25">
      <c r="A12" s="43" t="s">
        <v>66</v>
      </c>
      <c r="B12" s="7">
        <v>232</v>
      </c>
      <c r="C12" s="7">
        <v>188</v>
      </c>
      <c r="D12" s="7">
        <v>113</v>
      </c>
      <c r="E12" s="7">
        <v>129</v>
      </c>
      <c r="F12" s="7">
        <v>42</v>
      </c>
      <c r="G12" s="7">
        <v>33</v>
      </c>
      <c r="H12" s="7">
        <v>7</v>
      </c>
      <c r="I12" s="7">
        <v>5</v>
      </c>
      <c r="J12" s="7">
        <v>14</v>
      </c>
      <c r="K12" s="7">
        <v>10</v>
      </c>
      <c r="L12" s="7">
        <v>15</v>
      </c>
      <c r="M12" s="7">
        <v>25</v>
      </c>
      <c r="N12" s="7">
        <v>5</v>
      </c>
      <c r="O12" s="7">
        <v>6</v>
      </c>
      <c r="P12" s="7">
        <v>0</v>
      </c>
      <c r="Q12" s="7">
        <v>118</v>
      </c>
      <c r="R12" s="7">
        <v>0</v>
      </c>
      <c r="S12" s="43">
        <f t="shared" si="0"/>
        <v>942</v>
      </c>
    </row>
    <row r="13" spans="1:19" s="1" customFormat="1" ht="12.75" customHeight="1" x14ac:dyDescent="0.25">
      <c r="A13" s="43" t="s">
        <v>67</v>
      </c>
      <c r="B13" s="7">
        <v>256</v>
      </c>
      <c r="C13" s="7">
        <v>210</v>
      </c>
      <c r="D13" s="7">
        <v>173</v>
      </c>
      <c r="E13" s="7">
        <v>177</v>
      </c>
      <c r="F13" s="7">
        <v>42</v>
      </c>
      <c r="G13" s="7">
        <v>42</v>
      </c>
      <c r="H13" s="7">
        <v>20</v>
      </c>
      <c r="I13" s="7">
        <v>15</v>
      </c>
      <c r="J13" s="7">
        <v>17</v>
      </c>
      <c r="K13" s="7">
        <v>12</v>
      </c>
      <c r="L13" s="7">
        <v>25</v>
      </c>
      <c r="M13" s="7">
        <v>24</v>
      </c>
      <c r="N13" s="7">
        <v>4</v>
      </c>
      <c r="O13" s="7">
        <v>4</v>
      </c>
      <c r="P13" s="7">
        <v>1</v>
      </c>
      <c r="Q13" s="7">
        <v>124</v>
      </c>
      <c r="R13" s="7">
        <v>0</v>
      </c>
      <c r="S13" s="43">
        <f t="shared" si="0"/>
        <v>1146</v>
      </c>
    </row>
    <row r="14" spans="1:19" s="1" customFormat="1" ht="12.75" customHeight="1" x14ac:dyDescent="0.25">
      <c r="A14" s="43" t="s">
        <v>68</v>
      </c>
      <c r="B14" s="7">
        <v>154</v>
      </c>
      <c r="C14" s="7">
        <v>129</v>
      </c>
      <c r="D14" s="7">
        <v>71</v>
      </c>
      <c r="E14" s="7">
        <v>92</v>
      </c>
      <c r="F14" s="7">
        <v>26</v>
      </c>
      <c r="G14" s="7">
        <v>28</v>
      </c>
      <c r="H14" s="7">
        <v>14</v>
      </c>
      <c r="I14" s="7">
        <v>11</v>
      </c>
      <c r="J14" s="7">
        <v>12</v>
      </c>
      <c r="K14" s="7">
        <v>10</v>
      </c>
      <c r="L14" s="7">
        <v>18</v>
      </c>
      <c r="M14" s="7">
        <v>16</v>
      </c>
      <c r="N14" s="7">
        <v>11</v>
      </c>
      <c r="O14" s="7">
        <v>16</v>
      </c>
      <c r="P14" s="7">
        <v>0</v>
      </c>
      <c r="Q14" s="7">
        <v>48</v>
      </c>
      <c r="R14" s="7">
        <v>0</v>
      </c>
      <c r="S14" s="43">
        <f t="shared" si="0"/>
        <v>656</v>
      </c>
    </row>
    <row r="15" spans="1:19" s="1" customFormat="1" ht="12.75" customHeight="1" x14ac:dyDescent="0.25">
      <c r="A15" s="43" t="s">
        <v>69</v>
      </c>
      <c r="B15" s="7">
        <v>203</v>
      </c>
      <c r="C15" s="7">
        <v>150</v>
      </c>
      <c r="D15" s="7">
        <v>122</v>
      </c>
      <c r="E15" s="7">
        <v>128</v>
      </c>
      <c r="F15" s="7">
        <v>41</v>
      </c>
      <c r="G15" s="7">
        <v>37</v>
      </c>
      <c r="H15" s="7">
        <v>10</v>
      </c>
      <c r="I15" s="7">
        <v>14</v>
      </c>
      <c r="J15" s="7">
        <v>23</v>
      </c>
      <c r="K15" s="7">
        <v>19</v>
      </c>
      <c r="L15" s="7">
        <v>18</v>
      </c>
      <c r="M15" s="7">
        <v>20</v>
      </c>
      <c r="N15" s="7">
        <v>12</v>
      </c>
      <c r="O15" s="7">
        <v>8</v>
      </c>
      <c r="P15" s="7">
        <v>0</v>
      </c>
      <c r="Q15" s="7">
        <v>111</v>
      </c>
      <c r="R15" s="7">
        <v>0</v>
      </c>
      <c r="S15" s="43">
        <f t="shared" si="0"/>
        <v>916</v>
      </c>
    </row>
    <row r="16" spans="1:19" s="1" customFormat="1" ht="12.75" customHeight="1" x14ac:dyDescent="0.25">
      <c r="A16" s="43" t="s">
        <v>70</v>
      </c>
      <c r="B16" s="7">
        <v>234</v>
      </c>
      <c r="C16" s="7">
        <v>169</v>
      </c>
      <c r="D16" s="7">
        <v>127</v>
      </c>
      <c r="E16" s="7">
        <v>161</v>
      </c>
      <c r="F16" s="7">
        <v>28</v>
      </c>
      <c r="G16" s="7">
        <v>33</v>
      </c>
      <c r="H16" s="7">
        <v>15</v>
      </c>
      <c r="I16" s="7">
        <v>10</v>
      </c>
      <c r="J16" s="7">
        <v>30</v>
      </c>
      <c r="K16" s="7">
        <v>19</v>
      </c>
      <c r="L16" s="7">
        <v>35</v>
      </c>
      <c r="M16" s="7">
        <v>33</v>
      </c>
      <c r="N16" s="7">
        <v>9</v>
      </c>
      <c r="O16" s="7">
        <v>3</v>
      </c>
      <c r="P16" s="7">
        <v>1</v>
      </c>
      <c r="Q16" s="7">
        <v>129</v>
      </c>
      <c r="R16" s="7">
        <v>0</v>
      </c>
      <c r="S16" s="43">
        <f t="shared" si="0"/>
        <v>1036</v>
      </c>
    </row>
    <row r="17" spans="1:19" s="1" customFormat="1" ht="12.75" customHeight="1" x14ac:dyDescent="0.25">
      <c r="A17" s="43" t="s">
        <v>71</v>
      </c>
      <c r="B17" s="7">
        <v>91</v>
      </c>
      <c r="C17" s="7">
        <v>66</v>
      </c>
      <c r="D17" s="7">
        <v>72</v>
      </c>
      <c r="E17" s="7">
        <v>71</v>
      </c>
      <c r="F17" s="7">
        <v>17</v>
      </c>
      <c r="G17" s="7">
        <v>14</v>
      </c>
      <c r="H17" s="7">
        <v>5</v>
      </c>
      <c r="I17" s="7">
        <v>6</v>
      </c>
      <c r="J17" s="7">
        <v>5</v>
      </c>
      <c r="K17" s="7">
        <v>5</v>
      </c>
      <c r="L17" s="7">
        <v>11</v>
      </c>
      <c r="M17" s="7">
        <v>8</v>
      </c>
      <c r="N17" s="7">
        <v>4</v>
      </c>
      <c r="O17" s="7">
        <v>3</v>
      </c>
      <c r="P17" s="7">
        <v>0</v>
      </c>
      <c r="Q17" s="7">
        <v>54</v>
      </c>
      <c r="R17" s="7">
        <v>0</v>
      </c>
      <c r="S17" s="43">
        <f t="shared" si="0"/>
        <v>432</v>
      </c>
    </row>
    <row r="18" spans="1:19" s="1" customFormat="1" ht="15.75" customHeight="1" x14ac:dyDescent="0.25">
      <c r="A18" s="9" t="s">
        <v>3</v>
      </c>
      <c r="B18" s="55">
        <f t="shared" ref="B18:S18" si="1">SUM(B6:B17)</f>
        <v>2323</v>
      </c>
      <c r="C18" s="55">
        <f t="shared" si="1"/>
        <v>1858</v>
      </c>
      <c r="D18" s="55">
        <f t="shared" si="1"/>
        <v>1523</v>
      </c>
      <c r="E18" s="55">
        <f t="shared" si="1"/>
        <v>1607</v>
      </c>
      <c r="F18" s="10">
        <f t="shared" si="1"/>
        <v>393</v>
      </c>
      <c r="G18" s="10">
        <f t="shared" si="1"/>
        <v>391</v>
      </c>
      <c r="H18" s="10">
        <f t="shared" si="1"/>
        <v>129</v>
      </c>
      <c r="I18" s="10">
        <f t="shared" si="1"/>
        <v>106</v>
      </c>
      <c r="J18" s="10">
        <f t="shared" si="1"/>
        <v>214</v>
      </c>
      <c r="K18" s="10">
        <f t="shared" si="1"/>
        <v>155</v>
      </c>
      <c r="L18" s="10">
        <f t="shared" si="1"/>
        <v>284</v>
      </c>
      <c r="M18" s="10">
        <f t="shared" si="1"/>
        <v>301</v>
      </c>
      <c r="N18" s="10">
        <f t="shared" si="1"/>
        <v>111</v>
      </c>
      <c r="O18" s="10">
        <f t="shared" si="1"/>
        <v>94</v>
      </c>
      <c r="P18" s="10">
        <f t="shared" si="1"/>
        <v>12</v>
      </c>
      <c r="Q18" s="55">
        <f t="shared" si="1"/>
        <v>1185</v>
      </c>
      <c r="R18" s="10">
        <f t="shared" si="1"/>
        <v>0</v>
      </c>
      <c r="S18" s="10">
        <f t="shared" si="1"/>
        <v>10686</v>
      </c>
    </row>
    <row r="20" spans="1:19" ht="15" x14ac:dyDescent="0.25">
      <c r="A20" s="178" t="s">
        <v>506</v>
      </c>
      <c r="B20" s="90">
        <f>B18+H18+J18+N18</f>
        <v>2777</v>
      </c>
    </row>
    <row r="21" spans="1:19" ht="15" x14ac:dyDescent="0.25">
      <c r="A21" s="178" t="s">
        <v>508</v>
      </c>
      <c r="B21" s="90">
        <f>C18+I18+K18+O18</f>
        <v>2213</v>
      </c>
    </row>
    <row r="22" spans="1:19" x14ac:dyDescent="0.3">
      <c r="A22" s="178" t="s">
        <v>509</v>
      </c>
      <c r="B22" s="90">
        <f>D18+F18+L18</f>
        <v>2200</v>
      </c>
    </row>
    <row r="23" spans="1:19" x14ac:dyDescent="0.3">
      <c r="A23" s="178" t="s">
        <v>510</v>
      </c>
      <c r="B23" s="90">
        <f>E18+G18+M18</f>
        <v>2299</v>
      </c>
    </row>
  </sheetData>
  <mergeCells count="7">
    <mergeCell ref="A2:A3"/>
    <mergeCell ref="B2:S2"/>
    <mergeCell ref="P3:P5"/>
    <mergeCell ref="Q3:Q5"/>
    <mergeCell ref="R3:R5"/>
    <mergeCell ref="S3:S5"/>
    <mergeCell ref="A4:A5"/>
  </mergeCells>
  <pageMargins left="0.2" right="0.2" top="0.5" bottom="0.25" header="0.3" footer="0.3"/>
  <pageSetup orientation="landscape" r:id="rId1"/>
  <headerFooter>
    <oddHeader>&amp;CTOWN OF EAST GREENBUSH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workbookViewId="0">
      <selection activeCell="M15" sqref="M15"/>
    </sheetView>
  </sheetViews>
  <sheetFormatPr defaultRowHeight="14.4" x14ac:dyDescent="0.3"/>
  <cols>
    <col min="1" max="1" width="18.6640625" style="105" customWidth="1"/>
    <col min="2" max="7" width="10.6640625" customWidth="1"/>
    <col min="8" max="8" width="10" customWidth="1"/>
    <col min="9" max="9" width="9.88671875" customWidth="1"/>
    <col min="10" max="10" width="6.6640625" customWidth="1"/>
    <col min="11" max="11" width="8.6640625" customWidth="1"/>
    <col min="12" max="12" width="6.6640625" customWidth="1"/>
    <col min="13" max="13" width="9.33203125" customWidth="1"/>
    <col min="14" max="15" width="15.109375" customWidth="1"/>
    <col min="256" max="256" width="24.33203125" customWidth="1"/>
    <col min="257" max="266" width="12.5546875" customWidth="1"/>
    <col min="267" max="267" width="10.109375" customWidth="1"/>
    <col min="268" max="268" width="11.88671875" customWidth="1"/>
    <col min="269" max="271" width="15.109375" customWidth="1"/>
    <col min="512" max="512" width="24.33203125" customWidth="1"/>
    <col min="513" max="522" width="12.5546875" customWidth="1"/>
    <col min="523" max="523" width="10.109375" customWidth="1"/>
    <col min="524" max="524" width="11.88671875" customWidth="1"/>
    <col min="525" max="527" width="15.109375" customWidth="1"/>
    <col min="768" max="768" width="24.33203125" customWidth="1"/>
    <col min="769" max="778" width="12.5546875" customWidth="1"/>
    <col min="779" max="779" width="10.109375" customWidth="1"/>
    <col min="780" max="780" width="11.88671875" customWidth="1"/>
    <col min="781" max="783" width="15.109375" customWidth="1"/>
    <col min="1024" max="1024" width="24.33203125" customWidth="1"/>
    <col min="1025" max="1034" width="12.5546875" customWidth="1"/>
    <col min="1035" max="1035" width="10.109375" customWidth="1"/>
    <col min="1036" max="1036" width="11.88671875" customWidth="1"/>
    <col min="1037" max="1039" width="15.109375" customWidth="1"/>
    <col min="1280" max="1280" width="24.33203125" customWidth="1"/>
    <col min="1281" max="1290" width="12.5546875" customWidth="1"/>
    <col min="1291" max="1291" width="10.109375" customWidth="1"/>
    <col min="1292" max="1292" width="11.88671875" customWidth="1"/>
    <col min="1293" max="1295" width="15.109375" customWidth="1"/>
    <col min="1536" max="1536" width="24.33203125" customWidth="1"/>
    <col min="1537" max="1546" width="12.5546875" customWidth="1"/>
    <col min="1547" max="1547" width="10.109375" customWidth="1"/>
    <col min="1548" max="1548" width="11.88671875" customWidth="1"/>
    <col min="1549" max="1551" width="15.109375" customWidth="1"/>
    <col min="1792" max="1792" width="24.33203125" customWidth="1"/>
    <col min="1793" max="1802" width="12.5546875" customWidth="1"/>
    <col min="1803" max="1803" width="10.109375" customWidth="1"/>
    <col min="1804" max="1804" width="11.88671875" customWidth="1"/>
    <col min="1805" max="1807" width="15.109375" customWidth="1"/>
    <col min="2048" max="2048" width="24.33203125" customWidth="1"/>
    <col min="2049" max="2058" width="12.5546875" customWidth="1"/>
    <col min="2059" max="2059" width="10.109375" customWidth="1"/>
    <col min="2060" max="2060" width="11.88671875" customWidth="1"/>
    <col min="2061" max="2063" width="15.109375" customWidth="1"/>
    <col min="2304" max="2304" width="24.33203125" customWidth="1"/>
    <col min="2305" max="2314" width="12.5546875" customWidth="1"/>
    <col min="2315" max="2315" width="10.109375" customWidth="1"/>
    <col min="2316" max="2316" width="11.88671875" customWidth="1"/>
    <col min="2317" max="2319" width="15.109375" customWidth="1"/>
    <col min="2560" max="2560" width="24.33203125" customWidth="1"/>
    <col min="2561" max="2570" width="12.5546875" customWidth="1"/>
    <col min="2571" max="2571" width="10.109375" customWidth="1"/>
    <col min="2572" max="2572" width="11.88671875" customWidth="1"/>
    <col min="2573" max="2575" width="15.109375" customWidth="1"/>
    <col min="2816" max="2816" width="24.33203125" customWidth="1"/>
    <col min="2817" max="2826" width="12.5546875" customWidth="1"/>
    <col min="2827" max="2827" width="10.109375" customWidth="1"/>
    <col min="2828" max="2828" width="11.88671875" customWidth="1"/>
    <col min="2829" max="2831" width="15.109375" customWidth="1"/>
    <col min="3072" max="3072" width="24.33203125" customWidth="1"/>
    <col min="3073" max="3082" width="12.5546875" customWidth="1"/>
    <col min="3083" max="3083" width="10.109375" customWidth="1"/>
    <col min="3084" max="3084" width="11.88671875" customWidth="1"/>
    <col min="3085" max="3087" width="15.109375" customWidth="1"/>
    <col min="3328" max="3328" width="24.33203125" customWidth="1"/>
    <col min="3329" max="3338" width="12.5546875" customWidth="1"/>
    <col min="3339" max="3339" width="10.109375" customWidth="1"/>
    <col min="3340" max="3340" width="11.88671875" customWidth="1"/>
    <col min="3341" max="3343" width="15.109375" customWidth="1"/>
    <col min="3584" max="3584" width="24.33203125" customWidth="1"/>
    <col min="3585" max="3594" width="12.5546875" customWidth="1"/>
    <col min="3595" max="3595" width="10.109375" customWidth="1"/>
    <col min="3596" max="3596" width="11.88671875" customWidth="1"/>
    <col min="3597" max="3599" width="15.109375" customWidth="1"/>
    <col min="3840" max="3840" width="24.33203125" customWidth="1"/>
    <col min="3841" max="3850" width="12.5546875" customWidth="1"/>
    <col min="3851" max="3851" width="10.109375" customWidth="1"/>
    <col min="3852" max="3852" width="11.88671875" customWidth="1"/>
    <col min="3853" max="3855" width="15.109375" customWidth="1"/>
    <col min="4096" max="4096" width="24.33203125" customWidth="1"/>
    <col min="4097" max="4106" width="12.5546875" customWidth="1"/>
    <col min="4107" max="4107" width="10.109375" customWidth="1"/>
    <col min="4108" max="4108" width="11.88671875" customWidth="1"/>
    <col min="4109" max="4111" width="15.109375" customWidth="1"/>
    <col min="4352" max="4352" width="24.33203125" customWidth="1"/>
    <col min="4353" max="4362" width="12.5546875" customWidth="1"/>
    <col min="4363" max="4363" width="10.109375" customWidth="1"/>
    <col min="4364" max="4364" width="11.88671875" customWidth="1"/>
    <col min="4365" max="4367" width="15.109375" customWidth="1"/>
    <col min="4608" max="4608" width="24.33203125" customWidth="1"/>
    <col min="4609" max="4618" width="12.5546875" customWidth="1"/>
    <col min="4619" max="4619" width="10.109375" customWidth="1"/>
    <col min="4620" max="4620" width="11.88671875" customWidth="1"/>
    <col min="4621" max="4623" width="15.109375" customWidth="1"/>
    <col min="4864" max="4864" width="24.33203125" customWidth="1"/>
    <col min="4865" max="4874" width="12.5546875" customWidth="1"/>
    <col min="4875" max="4875" width="10.109375" customWidth="1"/>
    <col min="4876" max="4876" width="11.88671875" customWidth="1"/>
    <col min="4877" max="4879" width="15.109375" customWidth="1"/>
    <col min="5120" max="5120" width="24.33203125" customWidth="1"/>
    <col min="5121" max="5130" width="12.5546875" customWidth="1"/>
    <col min="5131" max="5131" width="10.109375" customWidth="1"/>
    <col min="5132" max="5132" width="11.88671875" customWidth="1"/>
    <col min="5133" max="5135" width="15.109375" customWidth="1"/>
    <col min="5376" max="5376" width="24.33203125" customWidth="1"/>
    <col min="5377" max="5386" width="12.5546875" customWidth="1"/>
    <col min="5387" max="5387" width="10.109375" customWidth="1"/>
    <col min="5388" max="5388" width="11.88671875" customWidth="1"/>
    <col min="5389" max="5391" width="15.109375" customWidth="1"/>
    <col min="5632" max="5632" width="24.33203125" customWidth="1"/>
    <col min="5633" max="5642" width="12.5546875" customWidth="1"/>
    <col min="5643" max="5643" width="10.109375" customWidth="1"/>
    <col min="5644" max="5644" width="11.88671875" customWidth="1"/>
    <col min="5645" max="5647" width="15.109375" customWidth="1"/>
    <col min="5888" max="5888" width="24.33203125" customWidth="1"/>
    <col min="5889" max="5898" width="12.5546875" customWidth="1"/>
    <col min="5899" max="5899" width="10.109375" customWidth="1"/>
    <col min="5900" max="5900" width="11.88671875" customWidth="1"/>
    <col min="5901" max="5903" width="15.109375" customWidth="1"/>
    <col min="6144" max="6144" width="24.33203125" customWidth="1"/>
    <col min="6145" max="6154" width="12.5546875" customWidth="1"/>
    <col min="6155" max="6155" width="10.109375" customWidth="1"/>
    <col min="6156" max="6156" width="11.88671875" customWidth="1"/>
    <col min="6157" max="6159" width="15.109375" customWidth="1"/>
    <col min="6400" max="6400" width="24.33203125" customWidth="1"/>
    <col min="6401" max="6410" width="12.5546875" customWidth="1"/>
    <col min="6411" max="6411" width="10.109375" customWidth="1"/>
    <col min="6412" max="6412" width="11.88671875" customWidth="1"/>
    <col min="6413" max="6415" width="15.109375" customWidth="1"/>
    <col min="6656" max="6656" width="24.33203125" customWidth="1"/>
    <col min="6657" max="6666" width="12.5546875" customWidth="1"/>
    <col min="6667" max="6667" width="10.109375" customWidth="1"/>
    <col min="6668" max="6668" width="11.88671875" customWidth="1"/>
    <col min="6669" max="6671" width="15.109375" customWidth="1"/>
    <col min="6912" max="6912" width="24.33203125" customWidth="1"/>
    <col min="6913" max="6922" width="12.5546875" customWidth="1"/>
    <col min="6923" max="6923" width="10.109375" customWidth="1"/>
    <col min="6924" max="6924" width="11.88671875" customWidth="1"/>
    <col min="6925" max="6927" width="15.109375" customWidth="1"/>
    <col min="7168" max="7168" width="24.33203125" customWidth="1"/>
    <col min="7169" max="7178" width="12.5546875" customWidth="1"/>
    <col min="7179" max="7179" width="10.109375" customWidth="1"/>
    <col min="7180" max="7180" width="11.88671875" customWidth="1"/>
    <col min="7181" max="7183" width="15.109375" customWidth="1"/>
    <col min="7424" max="7424" width="24.33203125" customWidth="1"/>
    <col min="7425" max="7434" width="12.5546875" customWidth="1"/>
    <col min="7435" max="7435" width="10.109375" customWidth="1"/>
    <col min="7436" max="7436" width="11.88671875" customWidth="1"/>
    <col min="7437" max="7439" width="15.109375" customWidth="1"/>
    <col min="7680" max="7680" width="24.33203125" customWidth="1"/>
    <col min="7681" max="7690" width="12.5546875" customWidth="1"/>
    <col min="7691" max="7691" width="10.109375" customWidth="1"/>
    <col min="7692" max="7692" width="11.88671875" customWidth="1"/>
    <col min="7693" max="7695" width="15.109375" customWidth="1"/>
    <col min="7936" max="7936" width="24.33203125" customWidth="1"/>
    <col min="7937" max="7946" width="12.5546875" customWidth="1"/>
    <col min="7947" max="7947" width="10.109375" customWidth="1"/>
    <col min="7948" max="7948" width="11.88671875" customWidth="1"/>
    <col min="7949" max="7951" width="15.109375" customWidth="1"/>
    <col min="8192" max="8192" width="24.33203125" customWidth="1"/>
    <col min="8193" max="8202" width="12.5546875" customWidth="1"/>
    <col min="8203" max="8203" width="10.109375" customWidth="1"/>
    <col min="8204" max="8204" width="11.88671875" customWidth="1"/>
    <col min="8205" max="8207" width="15.109375" customWidth="1"/>
    <col min="8448" max="8448" width="24.33203125" customWidth="1"/>
    <col min="8449" max="8458" width="12.5546875" customWidth="1"/>
    <col min="8459" max="8459" width="10.109375" customWidth="1"/>
    <col min="8460" max="8460" width="11.88671875" customWidth="1"/>
    <col min="8461" max="8463" width="15.109375" customWidth="1"/>
    <col min="8704" max="8704" width="24.33203125" customWidth="1"/>
    <col min="8705" max="8714" width="12.5546875" customWidth="1"/>
    <col min="8715" max="8715" width="10.109375" customWidth="1"/>
    <col min="8716" max="8716" width="11.88671875" customWidth="1"/>
    <col min="8717" max="8719" width="15.109375" customWidth="1"/>
    <col min="8960" max="8960" width="24.33203125" customWidth="1"/>
    <col min="8961" max="8970" width="12.5546875" customWidth="1"/>
    <col min="8971" max="8971" width="10.109375" customWidth="1"/>
    <col min="8972" max="8972" width="11.88671875" customWidth="1"/>
    <col min="8973" max="8975" width="15.109375" customWidth="1"/>
    <col min="9216" max="9216" width="24.33203125" customWidth="1"/>
    <col min="9217" max="9226" width="12.5546875" customWidth="1"/>
    <col min="9227" max="9227" width="10.109375" customWidth="1"/>
    <col min="9228" max="9228" width="11.88671875" customWidth="1"/>
    <col min="9229" max="9231" width="15.109375" customWidth="1"/>
    <col min="9472" max="9472" width="24.33203125" customWidth="1"/>
    <col min="9473" max="9482" width="12.5546875" customWidth="1"/>
    <col min="9483" max="9483" width="10.109375" customWidth="1"/>
    <col min="9484" max="9484" width="11.88671875" customWidth="1"/>
    <col min="9485" max="9487" width="15.109375" customWidth="1"/>
    <col min="9728" max="9728" width="24.33203125" customWidth="1"/>
    <col min="9729" max="9738" width="12.5546875" customWidth="1"/>
    <col min="9739" max="9739" width="10.109375" customWidth="1"/>
    <col min="9740" max="9740" width="11.88671875" customWidth="1"/>
    <col min="9741" max="9743" width="15.109375" customWidth="1"/>
    <col min="9984" max="9984" width="24.33203125" customWidth="1"/>
    <col min="9985" max="9994" width="12.5546875" customWidth="1"/>
    <col min="9995" max="9995" width="10.109375" customWidth="1"/>
    <col min="9996" max="9996" width="11.88671875" customWidth="1"/>
    <col min="9997" max="9999" width="15.109375" customWidth="1"/>
    <col min="10240" max="10240" width="24.33203125" customWidth="1"/>
    <col min="10241" max="10250" width="12.5546875" customWidth="1"/>
    <col min="10251" max="10251" width="10.109375" customWidth="1"/>
    <col min="10252" max="10252" width="11.88671875" customWidth="1"/>
    <col min="10253" max="10255" width="15.109375" customWidth="1"/>
    <col min="10496" max="10496" width="24.33203125" customWidth="1"/>
    <col min="10497" max="10506" width="12.5546875" customWidth="1"/>
    <col min="10507" max="10507" width="10.109375" customWidth="1"/>
    <col min="10508" max="10508" width="11.88671875" customWidth="1"/>
    <col min="10509" max="10511" width="15.109375" customWidth="1"/>
    <col min="10752" max="10752" width="24.33203125" customWidth="1"/>
    <col min="10753" max="10762" width="12.5546875" customWidth="1"/>
    <col min="10763" max="10763" width="10.109375" customWidth="1"/>
    <col min="10764" max="10764" width="11.88671875" customWidth="1"/>
    <col min="10765" max="10767" width="15.109375" customWidth="1"/>
    <col min="11008" max="11008" width="24.33203125" customWidth="1"/>
    <col min="11009" max="11018" width="12.5546875" customWidth="1"/>
    <col min="11019" max="11019" width="10.109375" customWidth="1"/>
    <col min="11020" max="11020" width="11.88671875" customWidth="1"/>
    <col min="11021" max="11023" width="15.109375" customWidth="1"/>
    <col min="11264" max="11264" width="24.33203125" customWidth="1"/>
    <col min="11265" max="11274" width="12.5546875" customWidth="1"/>
    <col min="11275" max="11275" width="10.109375" customWidth="1"/>
    <col min="11276" max="11276" width="11.88671875" customWidth="1"/>
    <col min="11277" max="11279" width="15.109375" customWidth="1"/>
    <col min="11520" max="11520" width="24.33203125" customWidth="1"/>
    <col min="11521" max="11530" width="12.5546875" customWidth="1"/>
    <col min="11531" max="11531" width="10.109375" customWidth="1"/>
    <col min="11532" max="11532" width="11.88671875" customWidth="1"/>
    <col min="11533" max="11535" width="15.109375" customWidth="1"/>
    <col min="11776" max="11776" width="24.33203125" customWidth="1"/>
    <col min="11777" max="11786" width="12.5546875" customWidth="1"/>
    <col min="11787" max="11787" width="10.109375" customWidth="1"/>
    <col min="11788" max="11788" width="11.88671875" customWidth="1"/>
    <col min="11789" max="11791" width="15.109375" customWidth="1"/>
    <col min="12032" max="12032" width="24.33203125" customWidth="1"/>
    <col min="12033" max="12042" width="12.5546875" customWidth="1"/>
    <col min="12043" max="12043" width="10.109375" customWidth="1"/>
    <col min="12044" max="12044" width="11.88671875" customWidth="1"/>
    <col min="12045" max="12047" width="15.109375" customWidth="1"/>
    <col min="12288" max="12288" width="24.33203125" customWidth="1"/>
    <col min="12289" max="12298" width="12.5546875" customWidth="1"/>
    <col min="12299" max="12299" width="10.109375" customWidth="1"/>
    <col min="12300" max="12300" width="11.88671875" customWidth="1"/>
    <col min="12301" max="12303" width="15.109375" customWidth="1"/>
    <col min="12544" max="12544" width="24.33203125" customWidth="1"/>
    <col min="12545" max="12554" width="12.5546875" customWidth="1"/>
    <col min="12555" max="12555" width="10.109375" customWidth="1"/>
    <col min="12556" max="12556" width="11.88671875" customWidth="1"/>
    <col min="12557" max="12559" width="15.109375" customWidth="1"/>
    <col min="12800" max="12800" width="24.33203125" customWidth="1"/>
    <col min="12801" max="12810" width="12.5546875" customWidth="1"/>
    <col min="12811" max="12811" width="10.109375" customWidth="1"/>
    <col min="12812" max="12812" width="11.88671875" customWidth="1"/>
    <col min="12813" max="12815" width="15.109375" customWidth="1"/>
    <col min="13056" max="13056" width="24.33203125" customWidth="1"/>
    <col min="13057" max="13066" width="12.5546875" customWidth="1"/>
    <col min="13067" max="13067" width="10.109375" customWidth="1"/>
    <col min="13068" max="13068" width="11.88671875" customWidth="1"/>
    <col min="13069" max="13071" width="15.109375" customWidth="1"/>
    <col min="13312" max="13312" width="24.33203125" customWidth="1"/>
    <col min="13313" max="13322" width="12.5546875" customWidth="1"/>
    <col min="13323" max="13323" width="10.109375" customWidth="1"/>
    <col min="13324" max="13324" width="11.88671875" customWidth="1"/>
    <col min="13325" max="13327" width="15.109375" customWidth="1"/>
    <col min="13568" max="13568" width="24.33203125" customWidth="1"/>
    <col min="13569" max="13578" width="12.5546875" customWidth="1"/>
    <col min="13579" max="13579" width="10.109375" customWidth="1"/>
    <col min="13580" max="13580" width="11.88671875" customWidth="1"/>
    <col min="13581" max="13583" width="15.109375" customWidth="1"/>
    <col min="13824" max="13824" width="24.33203125" customWidth="1"/>
    <col min="13825" max="13834" width="12.5546875" customWidth="1"/>
    <col min="13835" max="13835" width="10.109375" customWidth="1"/>
    <col min="13836" max="13836" width="11.88671875" customWidth="1"/>
    <col min="13837" max="13839" width="15.109375" customWidth="1"/>
    <col min="14080" max="14080" width="24.33203125" customWidth="1"/>
    <col min="14081" max="14090" width="12.5546875" customWidth="1"/>
    <col min="14091" max="14091" width="10.109375" customWidth="1"/>
    <col min="14092" max="14092" width="11.88671875" customWidth="1"/>
    <col min="14093" max="14095" width="15.109375" customWidth="1"/>
    <col min="14336" max="14336" width="24.33203125" customWidth="1"/>
    <col min="14337" max="14346" width="12.5546875" customWidth="1"/>
    <col min="14347" max="14347" width="10.109375" customWidth="1"/>
    <col min="14348" max="14348" width="11.88671875" customWidth="1"/>
    <col min="14349" max="14351" width="15.109375" customWidth="1"/>
    <col min="14592" max="14592" width="24.33203125" customWidth="1"/>
    <col min="14593" max="14602" width="12.5546875" customWidth="1"/>
    <col min="14603" max="14603" width="10.109375" customWidth="1"/>
    <col min="14604" max="14604" width="11.88671875" customWidth="1"/>
    <col min="14605" max="14607" width="15.109375" customWidth="1"/>
    <col min="14848" max="14848" width="24.33203125" customWidth="1"/>
    <col min="14849" max="14858" width="12.5546875" customWidth="1"/>
    <col min="14859" max="14859" width="10.109375" customWidth="1"/>
    <col min="14860" max="14860" width="11.88671875" customWidth="1"/>
    <col min="14861" max="14863" width="15.109375" customWidth="1"/>
    <col min="15104" max="15104" width="24.33203125" customWidth="1"/>
    <col min="15105" max="15114" width="12.5546875" customWidth="1"/>
    <col min="15115" max="15115" width="10.109375" customWidth="1"/>
    <col min="15116" max="15116" width="11.88671875" customWidth="1"/>
    <col min="15117" max="15119" width="15.109375" customWidth="1"/>
    <col min="15360" max="15360" width="24.33203125" customWidth="1"/>
    <col min="15361" max="15370" width="12.5546875" customWidth="1"/>
    <col min="15371" max="15371" width="10.109375" customWidth="1"/>
    <col min="15372" max="15372" width="11.88671875" customWidth="1"/>
    <col min="15373" max="15375" width="15.109375" customWidth="1"/>
    <col min="15616" max="15616" width="24.33203125" customWidth="1"/>
    <col min="15617" max="15626" width="12.5546875" customWidth="1"/>
    <col min="15627" max="15627" width="10.109375" customWidth="1"/>
    <col min="15628" max="15628" width="11.88671875" customWidth="1"/>
    <col min="15629" max="15631" width="15.109375" customWidth="1"/>
    <col min="15872" max="15872" width="24.33203125" customWidth="1"/>
    <col min="15873" max="15882" width="12.5546875" customWidth="1"/>
    <col min="15883" max="15883" width="10.109375" customWidth="1"/>
    <col min="15884" max="15884" width="11.88671875" customWidth="1"/>
    <col min="15885" max="15887" width="15.109375" customWidth="1"/>
    <col min="16128" max="16128" width="24.33203125" customWidth="1"/>
    <col min="16129" max="16138" width="12.5546875" customWidth="1"/>
    <col min="16139" max="16139" width="10.109375" customWidth="1"/>
    <col min="16140" max="16140" width="11.88671875" customWidth="1"/>
    <col min="16141" max="16143" width="15.109375" customWidth="1"/>
  </cols>
  <sheetData>
    <row r="1" spans="1:13" ht="11.25" customHeight="1" x14ac:dyDescent="0.25"/>
    <row r="2" spans="1:13" s="1" customFormat="1" ht="12.75" customHeight="1" x14ac:dyDescent="0.3">
      <c r="A2" s="205"/>
      <c r="B2" s="195" t="s">
        <v>143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s="1" customFormat="1" ht="12.75" customHeight="1" x14ac:dyDescent="0.3">
      <c r="A3" s="205"/>
      <c r="B3" s="3" t="s">
        <v>144</v>
      </c>
      <c r="C3" s="3" t="s">
        <v>147</v>
      </c>
      <c r="D3" s="3" t="s">
        <v>145</v>
      </c>
      <c r="E3" s="3" t="s">
        <v>146</v>
      </c>
      <c r="F3" s="3" t="s">
        <v>148</v>
      </c>
      <c r="G3" s="3" t="s">
        <v>149</v>
      </c>
      <c r="H3" s="3" t="s">
        <v>150</v>
      </c>
      <c r="I3" s="3" t="s">
        <v>151</v>
      </c>
      <c r="J3" s="196" t="s">
        <v>0</v>
      </c>
      <c r="K3" s="196" t="s">
        <v>1</v>
      </c>
      <c r="L3" s="196" t="s">
        <v>2</v>
      </c>
      <c r="M3" s="197" t="s">
        <v>3</v>
      </c>
    </row>
    <row r="4" spans="1:13" s="4" customFormat="1" ht="11.25" customHeight="1" x14ac:dyDescent="0.2">
      <c r="A4" s="203">
        <v>43046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196"/>
      <c r="K4" s="196"/>
      <c r="L4" s="196"/>
      <c r="M4" s="197"/>
    </row>
    <row r="5" spans="1:13" s="4" customFormat="1" ht="24" x14ac:dyDescent="0.25">
      <c r="A5" s="204"/>
      <c r="B5" s="102" t="s">
        <v>152</v>
      </c>
      <c r="C5" s="102" t="s">
        <v>153</v>
      </c>
      <c r="D5" s="102" t="s">
        <v>153</v>
      </c>
      <c r="E5" s="102" t="s">
        <v>152</v>
      </c>
      <c r="F5" s="102" t="s">
        <v>152</v>
      </c>
      <c r="G5" s="102" t="s">
        <v>152</v>
      </c>
      <c r="H5" s="102" t="s">
        <v>152</v>
      </c>
      <c r="I5" s="102" t="s">
        <v>153</v>
      </c>
      <c r="J5" s="196"/>
      <c r="K5" s="196"/>
      <c r="L5" s="196"/>
      <c r="M5" s="197"/>
    </row>
    <row r="6" spans="1:13" s="1" customFormat="1" ht="12.75" customHeight="1" x14ac:dyDescent="0.25">
      <c r="A6" s="103" t="s">
        <v>12</v>
      </c>
      <c r="B6" s="7">
        <v>208</v>
      </c>
      <c r="C6" s="7">
        <v>158</v>
      </c>
      <c r="D6" s="7">
        <v>33</v>
      </c>
      <c r="E6" s="7">
        <v>2</v>
      </c>
      <c r="F6" s="7">
        <v>6</v>
      </c>
      <c r="G6" s="7">
        <v>16</v>
      </c>
      <c r="H6" s="7">
        <v>4</v>
      </c>
      <c r="I6" s="7">
        <v>1</v>
      </c>
      <c r="J6" s="7">
        <v>0</v>
      </c>
      <c r="K6" s="7">
        <v>33</v>
      </c>
      <c r="L6" s="7">
        <v>0</v>
      </c>
      <c r="M6" s="6">
        <f t="shared" ref="M6:M35" si="0">SUM(B6:L6)</f>
        <v>461</v>
      </c>
    </row>
    <row r="7" spans="1:13" s="1" customFormat="1" ht="12.75" customHeight="1" x14ac:dyDescent="0.25">
      <c r="A7" s="103" t="s">
        <v>13</v>
      </c>
      <c r="B7" s="7">
        <v>57</v>
      </c>
      <c r="C7" s="7">
        <v>33</v>
      </c>
      <c r="D7" s="7">
        <v>22</v>
      </c>
      <c r="E7" s="7">
        <v>2</v>
      </c>
      <c r="F7" s="7">
        <v>6</v>
      </c>
      <c r="G7" s="7">
        <v>5</v>
      </c>
      <c r="H7" s="7">
        <v>1</v>
      </c>
      <c r="I7" s="7">
        <v>0</v>
      </c>
      <c r="J7" s="7">
        <v>0</v>
      </c>
      <c r="K7" s="7">
        <v>16</v>
      </c>
      <c r="L7" s="7">
        <v>0</v>
      </c>
      <c r="M7" s="6">
        <f t="shared" si="0"/>
        <v>142</v>
      </c>
    </row>
    <row r="8" spans="1:13" s="1" customFormat="1" ht="12.75" customHeight="1" x14ac:dyDescent="0.25">
      <c r="A8" s="103" t="s">
        <v>14</v>
      </c>
      <c r="B8" s="7">
        <v>101</v>
      </c>
      <c r="C8" s="7">
        <v>73</v>
      </c>
      <c r="D8" s="7">
        <v>20</v>
      </c>
      <c r="E8" s="7">
        <v>6</v>
      </c>
      <c r="F8" s="7">
        <v>10</v>
      </c>
      <c r="G8" s="7">
        <v>8</v>
      </c>
      <c r="H8" s="7">
        <v>1</v>
      </c>
      <c r="I8" s="7">
        <v>3</v>
      </c>
      <c r="J8" s="7">
        <v>0</v>
      </c>
      <c r="K8" s="7">
        <v>19</v>
      </c>
      <c r="L8" s="7">
        <v>0</v>
      </c>
      <c r="M8" s="6">
        <f t="shared" si="0"/>
        <v>241</v>
      </c>
    </row>
    <row r="9" spans="1:13" s="1" customFormat="1" ht="12.75" customHeight="1" x14ac:dyDescent="0.25">
      <c r="A9" s="103" t="s">
        <v>15</v>
      </c>
      <c r="B9" s="7">
        <v>67</v>
      </c>
      <c r="C9" s="7">
        <v>81</v>
      </c>
      <c r="D9" s="7">
        <v>26</v>
      </c>
      <c r="E9" s="7">
        <v>3</v>
      </c>
      <c r="F9" s="7">
        <v>7</v>
      </c>
      <c r="G9" s="7">
        <v>13</v>
      </c>
      <c r="H9" s="7">
        <v>1</v>
      </c>
      <c r="I9" s="7">
        <v>3</v>
      </c>
      <c r="J9" s="7">
        <v>0</v>
      </c>
      <c r="K9" s="7">
        <v>22</v>
      </c>
      <c r="L9" s="7">
        <v>0</v>
      </c>
      <c r="M9" s="6">
        <f t="shared" si="0"/>
        <v>223</v>
      </c>
    </row>
    <row r="10" spans="1:13" s="1" customFormat="1" ht="12.75" customHeight="1" x14ac:dyDescent="0.25">
      <c r="A10" s="103" t="s">
        <v>16</v>
      </c>
      <c r="B10" s="7">
        <v>82</v>
      </c>
      <c r="C10" s="7">
        <v>56</v>
      </c>
      <c r="D10" s="7">
        <v>20</v>
      </c>
      <c r="E10" s="7">
        <v>3</v>
      </c>
      <c r="F10" s="7">
        <v>4</v>
      </c>
      <c r="G10" s="7">
        <v>6</v>
      </c>
      <c r="H10" s="7">
        <v>0</v>
      </c>
      <c r="I10" s="7">
        <v>3</v>
      </c>
      <c r="J10" s="7">
        <v>0</v>
      </c>
      <c r="K10" s="7">
        <v>11</v>
      </c>
      <c r="L10" s="7">
        <v>0</v>
      </c>
      <c r="M10" s="6">
        <f t="shared" si="0"/>
        <v>185</v>
      </c>
    </row>
    <row r="11" spans="1:13" s="1" customFormat="1" ht="12.75" customHeight="1" x14ac:dyDescent="0.25">
      <c r="A11" s="103" t="s">
        <v>17</v>
      </c>
      <c r="B11" s="7">
        <v>104</v>
      </c>
      <c r="C11" s="7">
        <v>77</v>
      </c>
      <c r="D11" s="7">
        <v>26</v>
      </c>
      <c r="E11" s="7">
        <v>5</v>
      </c>
      <c r="F11" s="7">
        <v>12</v>
      </c>
      <c r="G11" s="7">
        <v>19</v>
      </c>
      <c r="H11" s="7">
        <v>4</v>
      </c>
      <c r="I11" s="7">
        <v>6</v>
      </c>
      <c r="J11" s="7">
        <v>0</v>
      </c>
      <c r="K11" s="7">
        <v>13</v>
      </c>
      <c r="L11" s="7">
        <v>0</v>
      </c>
      <c r="M11" s="6">
        <f t="shared" si="0"/>
        <v>266</v>
      </c>
    </row>
    <row r="12" spans="1:13" s="1" customFormat="1" ht="12.75" customHeight="1" x14ac:dyDescent="0.25">
      <c r="A12" s="103" t="s">
        <v>18</v>
      </c>
      <c r="B12" s="7">
        <v>165</v>
      </c>
      <c r="C12" s="7">
        <v>131</v>
      </c>
      <c r="D12" s="7">
        <v>36</v>
      </c>
      <c r="E12" s="7">
        <v>5</v>
      </c>
      <c r="F12" s="7">
        <v>17</v>
      </c>
      <c r="G12" s="7">
        <v>13</v>
      </c>
      <c r="H12" s="7">
        <v>3</v>
      </c>
      <c r="I12" s="7">
        <v>4</v>
      </c>
      <c r="J12" s="7">
        <v>0</v>
      </c>
      <c r="K12" s="7">
        <v>15</v>
      </c>
      <c r="L12" s="7">
        <v>0</v>
      </c>
      <c r="M12" s="6">
        <f t="shared" si="0"/>
        <v>389</v>
      </c>
    </row>
    <row r="13" spans="1:13" s="1" customFormat="1" ht="12.75" customHeight="1" x14ac:dyDescent="0.25">
      <c r="A13" s="103" t="s">
        <v>19</v>
      </c>
      <c r="B13" s="7">
        <v>107</v>
      </c>
      <c r="C13" s="7">
        <v>60</v>
      </c>
      <c r="D13" s="7">
        <v>24</v>
      </c>
      <c r="E13" s="7">
        <v>9</v>
      </c>
      <c r="F13" s="7">
        <v>8</v>
      </c>
      <c r="G13" s="7">
        <v>9</v>
      </c>
      <c r="H13" s="7">
        <v>5</v>
      </c>
      <c r="I13" s="7">
        <v>1</v>
      </c>
      <c r="J13" s="7">
        <v>0</v>
      </c>
      <c r="K13" s="7">
        <v>17</v>
      </c>
      <c r="L13" s="7">
        <v>0</v>
      </c>
      <c r="M13" s="6">
        <f t="shared" si="0"/>
        <v>240</v>
      </c>
    </row>
    <row r="14" spans="1:13" s="1" customFormat="1" ht="12.75" customHeight="1" x14ac:dyDescent="0.25">
      <c r="A14" s="103" t="s">
        <v>20</v>
      </c>
      <c r="B14" s="7">
        <v>96</v>
      </c>
      <c r="C14" s="7">
        <v>47</v>
      </c>
      <c r="D14" s="7">
        <v>13</v>
      </c>
      <c r="E14" s="7">
        <v>4</v>
      </c>
      <c r="F14" s="7">
        <v>10</v>
      </c>
      <c r="G14" s="7">
        <v>7</v>
      </c>
      <c r="H14" s="7">
        <v>3</v>
      </c>
      <c r="I14" s="7">
        <v>1</v>
      </c>
      <c r="J14" s="7">
        <v>0</v>
      </c>
      <c r="K14" s="7">
        <v>11</v>
      </c>
      <c r="L14" s="7">
        <v>0</v>
      </c>
      <c r="M14" s="6">
        <f t="shared" si="0"/>
        <v>192</v>
      </c>
    </row>
    <row r="15" spans="1:13" s="1" customFormat="1" ht="12.75" customHeight="1" x14ac:dyDescent="0.25">
      <c r="A15" s="103" t="s">
        <v>21</v>
      </c>
      <c r="B15" s="7">
        <v>81</v>
      </c>
      <c r="C15" s="7">
        <v>23</v>
      </c>
      <c r="D15" s="7">
        <v>6</v>
      </c>
      <c r="E15" s="7">
        <v>5</v>
      </c>
      <c r="F15" s="7">
        <v>8</v>
      </c>
      <c r="G15" s="7">
        <v>4</v>
      </c>
      <c r="H15" s="7">
        <v>3</v>
      </c>
      <c r="I15" s="7">
        <v>3</v>
      </c>
      <c r="J15" s="7">
        <v>0</v>
      </c>
      <c r="K15" s="7">
        <v>15</v>
      </c>
      <c r="L15" s="7">
        <v>0</v>
      </c>
      <c r="M15" s="6">
        <f t="shared" si="0"/>
        <v>148</v>
      </c>
    </row>
    <row r="16" spans="1:13" s="1" customFormat="1" ht="12.75" customHeight="1" x14ac:dyDescent="0.25">
      <c r="A16" s="103" t="s">
        <v>22</v>
      </c>
      <c r="B16" s="7">
        <v>172</v>
      </c>
      <c r="C16" s="7">
        <v>58</v>
      </c>
      <c r="D16" s="7">
        <v>11</v>
      </c>
      <c r="E16" s="7">
        <v>12</v>
      </c>
      <c r="F16" s="7">
        <v>18</v>
      </c>
      <c r="G16" s="7">
        <v>7</v>
      </c>
      <c r="H16" s="7">
        <v>4</v>
      </c>
      <c r="I16" s="7">
        <v>8</v>
      </c>
      <c r="J16" s="7">
        <v>0</v>
      </c>
      <c r="K16" s="7">
        <v>16</v>
      </c>
      <c r="L16" s="7">
        <v>0</v>
      </c>
      <c r="M16" s="6">
        <f t="shared" si="0"/>
        <v>306</v>
      </c>
    </row>
    <row r="17" spans="1:13" s="1" customFormat="1" ht="12.75" customHeight="1" x14ac:dyDescent="0.25">
      <c r="A17" s="103" t="s">
        <v>23</v>
      </c>
      <c r="B17" s="7">
        <v>144</v>
      </c>
      <c r="C17" s="7">
        <v>58</v>
      </c>
      <c r="D17" s="7">
        <v>18</v>
      </c>
      <c r="E17" s="7">
        <v>4</v>
      </c>
      <c r="F17" s="7">
        <v>6</v>
      </c>
      <c r="G17" s="7">
        <v>5</v>
      </c>
      <c r="H17" s="7">
        <v>3</v>
      </c>
      <c r="I17" s="7">
        <v>5</v>
      </c>
      <c r="J17" s="7">
        <v>0</v>
      </c>
      <c r="K17" s="7">
        <v>15</v>
      </c>
      <c r="L17" s="7">
        <v>0</v>
      </c>
      <c r="M17" s="6">
        <f t="shared" si="0"/>
        <v>258</v>
      </c>
    </row>
    <row r="18" spans="1:13" s="1" customFormat="1" ht="12.75" customHeight="1" x14ac:dyDescent="0.25">
      <c r="A18" s="103" t="s">
        <v>24</v>
      </c>
      <c r="B18" s="7">
        <v>189</v>
      </c>
      <c r="C18" s="7">
        <v>111</v>
      </c>
      <c r="D18" s="7">
        <v>14</v>
      </c>
      <c r="E18" s="7">
        <v>10</v>
      </c>
      <c r="F18" s="7">
        <v>9</v>
      </c>
      <c r="G18" s="7">
        <v>15</v>
      </c>
      <c r="H18" s="7">
        <v>4</v>
      </c>
      <c r="I18" s="7">
        <v>9</v>
      </c>
      <c r="J18" s="7">
        <v>0</v>
      </c>
      <c r="K18" s="7">
        <v>39</v>
      </c>
      <c r="L18" s="7">
        <v>0</v>
      </c>
      <c r="M18" s="6">
        <f t="shared" si="0"/>
        <v>400</v>
      </c>
    </row>
    <row r="19" spans="1:13" s="1" customFormat="1" ht="12.75" customHeight="1" x14ac:dyDescent="0.25">
      <c r="A19" s="103" t="s">
        <v>25</v>
      </c>
      <c r="B19" s="7">
        <v>106</v>
      </c>
      <c r="C19" s="7">
        <v>88</v>
      </c>
      <c r="D19" s="7">
        <v>22</v>
      </c>
      <c r="E19" s="7">
        <v>9</v>
      </c>
      <c r="F19" s="7">
        <v>12</v>
      </c>
      <c r="G19" s="7">
        <v>13</v>
      </c>
      <c r="H19" s="7">
        <v>1</v>
      </c>
      <c r="I19" s="7">
        <v>3</v>
      </c>
      <c r="J19" s="7">
        <v>1</v>
      </c>
      <c r="K19" s="7">
        <v>30</v>
      </c>
      <c r="L19" s="7">
        <v>0</v>
      </c>
      <c r="M19" s="6">
        <f t="shared" si="0"/>
        <v>285</v>
      </c>
    </row>
    <row r="20" spans="1:13" s="1" customFormat="1" ht="12.75" customHeight="1" x14ac:dyDescent="0.25">
      <c r="A20" s="103" t="s">
        <v>26</v>
      </c>
      <c r="B20" s="7">
        <v>111</v>
      </c>
      <c r="C20" s="7">
        <v>43</v>
      </c>
      <c r="D20" s="7">
        <v>7</v>
      </c>
      <c r="E20" s="7">
        <v>4</v>
      </c>
      <c r="F20" s="7">
        <v>5</v>
      </c>
      <c r="G20" s="7">
        <v>5</v>
      </c>
      <c r="H20" s="7">
        <v>1</v>
      </c>
      <c r="I20" s="7">
        <v>3</v>
      </c>
      <c r="J20" s="7">
        <v>0</v>
      </c>
      <c r="K20" s="7">
        <v>13</v>
      </c>
      <c r="L20" s="7">
        <v>0</v>
      </c>
      <c r="M20" s="6">
        <f t="shared" si="0"/>
        <v>192</v>
      </c>
    </row>
    <row r="21" spans="1:13" ht="12.75" customHeight="1" x14ac:dyDescent="0.25">
      <c r="A21" s="103" t="s">
        <v>27</v>
      </c>
      <c r="B21" s="7">
        <v>117</v>
      </c>
      <c r="C21" s="7">
        <v>38</v>
      </c>
      <c r="D21" s="7">
        <v>10</v>
      </c>
      <c r="E21" s="7">
        <v>6</v>
      </c>
      <c r="F21" s="7">
        <v>14</v>
      </c>
      <c r="G21" s="7">
        <v>11</v>
      </c>
      <c r="H21" s="7">
        <v>3</v>
      </c>
      <c r="I21" s="7">
        <v>1</v>
      </c>
      <c r="J21" s="7">
        <v>0</v>
      </c>
      <c r="K21" s="7">
        <v>16</v>
      </c>
      <c r="L21" s="7">
        <v>0</v>
      </c>
      <c r="M21" s="6">
        <f t="shared" si="0"/>
        <v>216</v>
      </c>
    </row>
    <row r="22" spans="1:13" ht="12.75" customHeight="1" x14ac:dyDescent="0.25">
      <c r="A22" s="103" t="s">
        <v>28</v>
      </c>
      <c r="B22" s="7">
        <v>139</v>
      </c>
      <c r="C22" s="7">
        <v>33</v>
      </c>
      <c r="D22" s="7">
        <v>12</v>
      </c>
      <c r="E22" s="7">
        <v>13</v>
      </c>
      <c r="F22" s="7">
        <v>15</v>
      </c>
      <c r="G22" s="7">
        <v>7</v>
      </c>
      <c r="H22" s="7">
        <v>7</v>
      </c>
      <c r="I22" s="7">
        <v>2</v>
      </c>
      <c r="J22" s="7">
        <v>0</v>
      </c>
      <c r="K22" s="7">
        <v>21</v>
      </c>
      <c r="L22" s="7">
        <v>0</v>
      </c>
      <c r="M22" s="6">
        <f t="shared" si="0"/>
        <v>249</v>
      </c>
    </row>
    <row r="23" spans="1:13" ht="12.75" customHeight="1" x14ac:dyDescent="0.25">
      <c r="A23" s="103" t="s">
        <v>29</v>
      </c>
      <c r="B23" s="7">
        <v>201</v>
      </c>
      <c r="C23" s="7">
        <v>48</v>
      </c>
      <c r="D23" s="7">
        <v>11</v>
      </c>
      <c r="E23" s="7">
        <v>16</v>
      </c>
      <c r="F23" s="7">
        <v>19</v>
      </c>
      <c r="G23" s="7">
        <v>17</v>
      </c>
      <c r="H23" s="7">
        <v>13</v>
      </c>
      <c r="I23" s="7">
        <v>0</v>
      </c>
      <c r="J23" s="7">
        <v>0</v>
      </c>
      <c r="K23" s="7">
        <v>22</v>
      </c>
      <c r="L23" s="7">
        <v>0</v>
      </c>
      <c r="M23" s="6">
        <f t="shared" si="0"/>
        <v>347</v>
      </c>
    </row>
    <row r="24" spans="1:13" ht="12.75" customHeight="1" x14ac:dyDescent="0.25">
      <c r="A24" s="103" t="s">
        <v>30</v>
      </c>
      <c r="B24" s="7">
        <v>172</v>
      </c>
      <c r="C24" s="7">
        <v>48</v>
      </c>
      <c r="D24" s="7">
        <v>12</v>
      </c>
      <c r="E24" s="7">
        <v>15</v>
      </c>
      <c r="F24" s="7">
        <v>16</v>
      </c>
      <c r="G24" s="7">
        <v>6</v>
      </c>
      <c r="H24" s="7">
        <v>11</v>
      </c>
      <c r="I24" s="7">
        <v>2</v>
      </c>
      <c r="J24" s="7">
        <v>0</v>
      </c>
      <c r="K24" s="7">
        <v>11</v>
      </c>
      <c r="L24" s="7">
        <v>0</v>
      </c>
      <c r="M24" s="6">
        <f t="shared" si="0"/>
        <v>293</v>
      </c>
    </row>
    <row r="25" spans="1:13" ht="12.75" customHeight="1" x14ac:dyDescent="0.25">
      <c r="A25" s="104" t="s">
        <v>31</v>
      </c>
      <c r="B25" s="7">
        <v>116</v>
      </c>
      <c r="C25" s="7">
        <v>60</v>
      </c>
      <c r="D25" s="7">
        <v>22</v>
      </c>
      <c r="E25" s="7">
        <v>12</v>
      </c>
      <c r="F25" s="7">
        <v>17</v>
      </c>
      <c r="G25" s="7">
        <v>11</v>
      </c>
      <c r="H25" s="7">
        <v>4</v>
      </c>
      <c r="I25" s="7">
        <v>1</v>
      </c>
      <c r="J25" s="7">
        <v>0</v>
      </c>
      <c r="K25" s="7">
        <v>19</v>
      </c>
      <c r="L25" s="7">
        <v>0</v>
      </c>
      <c r="M25" s="6">
        <f t="shared" si="0"/>
        <v>262</v>
      </c>
    </row>
    <row r="26" spans="1:13" ht="12.75" customHeight="1" x14ac:dyDescent="0.25">
      <c r="A26" s="104" t="s">
        <v>32</v>
      </c>
      <c r="B26" s="7">
        <v>119</v>
      </c>
      <c r="C26" s="7">
        <v>109</v>
      </c>
      <c r="D26" s="7">
        <v>25</v>
      </c>
      <c r="E26" s="7">
        <v>4</v>
      </c>
      <c r="F26" s="7">
        <v>8</v>
      </c>
      <c r="G26" s="7">
        <v>23</v>
      </c>
      <c r="H26" s="7">
        <v>2</v>
      </c>
      <c r="I26" s="7">
        <v>8</v>
      </c>
      <c r="J26" s="7">
        <v>0</v>
      </c>
      <c r="K26" s="7">
        <v>36</v>
      </c>
      <c r="L26" s="7">
        <v>0</v>
      </c>
      <c r="M26" s="6">
        <f t="shared" si="0"/>
        <v>334</v>
      </c>
    </row>
    <row r="27" spans="1:13" ht="12.75" customHeight="1" x14ac:dyDescent="0.25">
      <c r="A27" s="104" t="s">
        <v>33</v>
      </c>
      <c r="B27" s="7">
        <v>165</v>
      </c>
      <c r="C27" s="7">
        <v>80</v>
      </c>
      <c r="D27" s="7">
        <v>24</v>
      </c>
      <c r="E27" s="7">
        <v>10</v>
      </c>
      <c r="F27" s="7">
        <v>14</v>
      </c>
      <c r="G27" s="7">
        <v>15</v>
      </c>
      <c r="H27" s="7">
        <v>7</v>
      </c>
      <c r="I27" s="7">
        <v>1</v>
      </c>
      <c r="J27" s="7">
        <v>0</v>
      </c>
      <c r="K27" s="7">
        <v>31</v>
      </c>
      <c r="L27" s="7">
        <v>0</v>
      </c>
      <c r="M27" s="6">
        <f t="shared" si="0"/>
        <v>347</v>
      </c>
    </row>
    <row r="28" spans="1:13" ht="12.75" customHeight="1" x14ac:dyDescent="0.3">
      <c r="A28" s="104" t="s">
        <v>34</v>
      </c>
      <c r="B28" s="7">
        <v>72</v>
      </c>
      <c r="C28" s="7">
        <v>27</v>
      </c>
      <c r="D28" s="7">
        <v>13</v>
      </c>
      <c r="E28" s="7">
        <v>5</v>
      </c>
      <c r="F28" s="7">
        <v>3</v>
      </c>
      <c r="G28" s="7">
        <v>4</v>
      </c>
      <c r="H28" s="7">
        <v>3</v>
      </c>
      <c r="I28" s="7">
        <v>2</v>
      </c>
      <c r="J28" s="7">
        <v>0</v>
      </c>
      <c r="K28" s="7">
        <v>7</v>
      </c>
      <c r="L28" s="7">
        <v>0</v>
      </c>
      <c r="M28" s="6">
        <f t="shared" si="0"/>
        <v>136</v>
      </c>
    </row>
    <row r="29" spans="1:13" ht="12.75" customHeight="1" x14ac:dyDescent="0.3">
      <c r="A29" s="104" t="s">
        <v>35</v>
      </c>
      <c r="B29" s="7">
        <v>188</v>
      </c>
      <c r="C29" s="7">
        <v>138</v>
      </c>
      <c r="D29" s="7">
        <v>48</v>
      </c>
      <c r="E29" s="7">
        <v>6</v>
      </c>
      <c r="F29" s="7">
        <v>19</v>
      </c>
      <c r="G29" s="7">
        <v>13</v>
      </c>
      <c r="H29" s="7">
        <v>2</v>
      </c>
      <c r="I29" s="7">
        <v>7</v>
      </c>
      <c r="J29" s="7">
        <v>0</v>
      </c>
      <c r="K29" s="7">
        <v>32</v>
      </c>
      <c r="L29" s="7">
        <v>0</v>
      </c>
      <c r="M29" s="6">
        <f t="shared" si="0"/>
        <v>453</v>
      </c>
    </row>
    <row r="30" spans="1:13" ht="12.75" customHeight="1" x14ac:dyDescent="0.3">
      <c r="A30" s="104" t="s">
        <v>36</v>
      </c>
      <c r="B30" s="7">
        <v>151</v>
      </c>
      <c r="C30" s="7">
        <v>117</v>
      </c>
      <c r="D30" s="7">
        <v>22</v>
      </c>
      <c r="E30" s="7">
        <v>4</v>
      </c>
      <c r="F30" s="7">
        <v>9</v>
      </c>
      <c r="G30" s="7">
        <v>19</v>
      </c>
      <c r="H30" s="7">
        <v>3</v>
      </c>
      <c r="I30" s="7">
        <v>3</v>
      </c>
      <c r="J30" s="7">
        <v>0</v>
      </c>
      <c r="K30" s="7">
        <v>21</v>
      </c>
      <c r="L30" s="7">
        <v>0</v>
      </c>
      <c r="M30" s="6">
        <f t="shared" si="0"/>
        <v>349</v>
      </c>
    </row>
    <row r="31" spans="1:13" ht="12.75" customHeight="1" x14ac:dyDescent="0.3">
      <c r="A31" s="104" t="s">
        <v>37</v>
      </c>
      <c r="B31" s="7">
        <v>138</v>
      </c>
      <c r="C31" s="7">
        <v>86</v>
      </c>
      <c r="D31" s="7">
        <v>19</v>
      </c>
      <c r="E31" s="7">
        <v>2</v>
      </c>
      <c r="F31" s="7">
        <v>6</v>
      </c>
      <c r="G31" s="7">
        <v>18</v>
      </c>
      <c r="H31" s="7">
        <v>4</v>
      </c>
      <c r="I31" s="7">
        <v>3</v>
      </c>
      <c r="J31" s="7">
        <v>0</v>
      </c>
      <c r="K31" s="7">
        <v>26</v>
      </c>
      <c r="L31" s="7">
        <v>0</v>
      </c>
      <c r="M31" s="6">
        <f t="shared" si="0"/>
        <v>302</v>
      </c>
    </row>
    <row r="32" spans="1:13" ht="12.75" customHeight="1" x14ac:dyDescent="0.3">
      <c r="A32" s="104" t="s">
        <v>38</v>
      </c>
      <c r="B32" s="7">
        <v>79</v>
      </c>
      <c r="C32" s="7">
        <v>39</v>
      </c>
      <c r="D32" s="7">
        <v>13</v>
      </c>
      <c r="E32" s="7">
        <v>1</v>
      </c>
      <c r="F32" s="7">
        <v>3</v>
      </c>
      <c r="G32" s="7">
        <v>3</v>
      </c>
      <c r="H32" s="7">
        <v>2</v>
      </c>
      <c r="I32" s="7">
        <v>1</v>
      </c>
      <c r="J32" s="7">
        <v>1</v>
      </c>
      <c r="K32" s="7">
        <v>16</v>
      </c>
      <c r="L32" s="7">
        <v>0</v>
      </c>
      <c r="M32" s="6">
        <f t="shared" si="0"/>
        <v>158</v>
      </c>
    </row>
    <row r="33" spans="1:13" ht="12.75" customHeight="1" x14ac:dyDescent="0.3">
      <c r="A33" s="104" t="s">
        <v>39</v>
      </c>
      <c r="B33" s="7">
        <v>89</v>
      </c>
      <c r="C33" s="7">
        <v>54</v>
      </c>
      <c r="D33" s="7">
        <v>10</v>
      </c>
      <c r="E33" s="7">
        <v>8</v>
      </c>
      <c r="F33" s="7">
        <v>11</v>
      </c>
      <c r="G33" s="7">
        <v>7</v>
      </c>
      <c r="H33" s="7">
        <v>1</v>
      </c>
      <c r="I33" s="7">
        <v>2</v>
      </c>
      <c r="J33" s="7">
        <v>0</v>
      </c>
      <c r="K33" s="7">
        <v>8</v>
      </c>
      <c r="L33" s="7">
        <v>0</v>
      </c>
      <c r="M33" s="6">
        <f t="shared" si="0"/>
        <v>190</v>
      </c>
    </row>
    <row r="34" spans="1:13" ht="12.75" customHeight="1" x14ac:dyDescent="0.3">
      <c r="A34" s="104" t="s">
        <v>40</v>
      </c>
      <c r="B34" s="7">
        <v>130</v>
      </c>
      <c r="C34" s="7">
        <v>66</v>
      </c>
      <c r="D34" s="7">
        <v>14</v>
      </c>
      <c r="E34" s="7">
        <v>1</v>
      </c>
      <c r="F34" s="7">
        <v>15</v>
      </c>
      <c r="G34" s="7">
        <v>13</v>
      </c>
      <c r="H34" s="7">
        <v>5</v>
      </c>
      <c r="I34" s="7">
        <v>4</v>
      </c>
      <c r="J34" s="7">
        <v>0</v>
      </c>
      <c r="K34" s="7">
        <v>26</v>
      </c>
      <c r="L34" s="7">
        <v>0</v>
      </c>
      <c r="M34" s="6">
        <f t="shared" si="0"/>
        <v>274</v>
      </c>
    </row>
    <row r="35" spans="1:13" ht="12.75" customHeight="1" x14ac:dyDescent="0.3">
      <c r="A35" s="104" t="s">
        <v>41</v>
      </c>
      <c r="B35" s="7">
        <v>124</v>
      </c>
      <c r="C35" s="7">
        <v>109</v>
      </c>
      <c r="D35" s="7">
        <v>23</v>
      </c>
      <c r="E35" s="7">
        <v>5</v>
      </c>
      <c r="F35" s="7">
        <v>9</v>
      </c>
      <c r="G35" s="7">
        <v>14</v>
      </c>
      <c r="H35" s="7">
        <v>5</v>
      </c>
      <c r="I35" s="7">
        <v>1</v>
      </c>
      <c r="J35" s="7">
        <v>0</v>
      </c>
      <c r="K35" s="7">
        <v>21</v>
      </c>
      <c r="L35" s="7">
        <v>0</v>
      </c>
      <c r="M35" s="6">
        <f t="shared" si="0"/>
        <v>311</v>
      </c>
    </row>
    <row r="36" spans="1:13" s="12" customFormat="1" ht="15.6" x14ac:dyDescent="0.3">
      <c r="A36" s="8" t="s">
        <v>3</v>
      </c>
      <c r="B36" s="10">
        <f t="shared" ref="B36:M36" si="1">SUM(B6:B35)</f>
        <v>3790</v>
      </c>
      <c r="C36" s="10">
        <f t="shared" si="1"/>
        <v>2149</v>
      </c>
      <c r="D36" s="10">
        <f t="shared" si="1"/>
        <v>576</v>
      </c>
      <c r="E36" s="10">
        <f>SUM(E6:E35)</f>
        <v>191</v>
      </c>
      <c r="F36" s="10">
        <f>SUM(F6:F35)</f>
        <v>316</v>
      </c>
      <c r="G36" s="10">
        <f>SUM(G6:G35)</f>
        <v>326</v>
      </c>
      <c r="H36" s="10">
        <f>SUM(H6:H35)</f>
        <v>110</v>
      </c>
      <c r="I36" s="10">
        <f t="shared" si="1"/>
        <v>91</v>
      </c>
      <c r="J36" s="10">
        <f t="shared" si="1"/>
        <v>2</v>
      </c>
      <c r="K36" s="10">
        <f t="shared" si="1"/>
        <v>598</v>
      </c>
      <c r="L36" s="10">
        <f t="shared" si="1"/>
        <v>0</v>
      </c>
      <c r="M36" s="10">
        <f t="shared" si="1"/>
        <v>8149</v>
      </c>
    </row>
    <row r="37" spans="1:13" s="12" customFormat="1" ht="12" customHeight="1" x14ac:dyDescent="0.3">
      <c r="A37" s="7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2.75" customHeight="1" x14ac:dyDescent="0.3">
      <c r="A38" s="201"/>
      <c r="B38" s="195" t="s">
        <v>143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</row>
    <row r="39" spans="1:13" s="1" customFormat="1" ht="12.75" customHeight="1" x14ac:dyDescent="0.3">
      <c r="A39" s="202"/>
      <c r="B39" s="3" t="s">
        <v>144</v>
      </c>
      <c r="C39" s="3" t="s">
        <v>147</v>
      </c>
      <c r="D39" s="3" t="s">
        <v>145</v>
      </c>
      <c r="E39" s="3" t="s">
        <v>146</v>
      </c>
      <c r="F39" s="3" t="s">
        <v>148</v>
      </c>
      <c r="G39" s="3" t="s">
        <v>149</v>
      </c>
      <c r="H39" s="3" t="s">
        <v>150</v>
      </c>
      <c r="I39" s="3" t="s">
        <v>151</v>
      </c>
      <c r="J39" s="196" t="s">
        <v>0</v>
      </c>
      <c r="K39" s="196" t="s">
        <v>1</v>
      </c>
      <c r="L39" s="196" t="s">
        <v>2</v>
      </c>
      <c r="M39" s="197" t="s">
        <v>3</v>
      </c>
    </row>
    <row r="40" spans="1:13" s="1" customFormat="1" x14ac:dyDescent="0.3">
      <c r="A40" s="203">
        <v>43046</v>
      </c>
      <c r="B40" s="3" t="s">
        <v>4</v>
      </c>
      <c r="C40" s="3" t="s">
        <v>5</v>
      </c>
      <c r="D40" s="3" t="s">
        <v>6</v>
      </c>
      <c r="E40" s="3" t="s">
        <v>7</v>
      </c>
      <c r="F40" s="3" t="s">
        <v>8</v>
      </c>
      <c r="G40" s="3" t="s">
        <v>9</v>
      </c>
      <c r="H40" s="3" t="s">
        <v>10</v>
      </c>
      <c r="I40" s="3" t="s">
        <v>11</v>
      </c>
      <c r="J40" s="196"/>
      <c r="K40" s="196"/>
      <c r="L40" s="196"/>
      <c r="M40" s="197"/>
    </row>
    <row r="41" spans="1:13" s="4" customFormat="1" ht="24" x14ac:dyDescent="0.25">
      <c r="A41" s="204"/>
      <c r="B41" s="102" t="s">
        <v>152</v>
      </c>
      <c r="C41" s="102" t="s">
        <v>153</v>
      </c>
      <c r="D41" s="102" t="s">
        <v>153</v>
      </c>
      <c r="E41" s="102" t="s">
        <v>152</v>
      </c>
      <c r="F41" s="102" t="s">
        <v>152</v>
      </c>
      <c r="G41" s="102" t="s">
        <v>152</v>
      </c>
      <c r="H41" s="102" t="s">
        <v>152</v>
      </c>
      <c r="I41" s="102" t="s">
        <v>153</v>
      </c>
      <c r="J41" s="196"/>
      <c r="K41" s="196"/>
      <c r="L41" s="196"/>
      <c r="M41" s="197"/>
    </row>
    <row r="42" spans="1:13" s="4" customFormat="1" ht="12.75" customHeight="1" x14ac:dyDescent="0.3">
      <c r="A42" s="103" t="s">
        <v>42</v>
      </c>
      <c r="B42" s="7">
        <v>132</v>
      </c>
      <c r="C42" s="7">
        <v>90</v>
      </c>
      <c r="D42" s="7">
        <v>27</v>
      </c>
      <c r="E42" s="7">
        <v>5</v>
      </c>
      <c r="F42" s="7">
        <v>8</v>
      </c>
      <c r="G42" s="7">
        <v>19</v>
      </c>
      <c r="H42" s="7">
        <v>5</v>
      </c>
      <c r="I42" s="7">
        <v>3</v>
      </c>
      <c r="J42" s="7">
        <v>0</v>
      </c>
      <c r="K42" s="7">
        <v>23</v>
      </c>
      <c r="L42" s="7">
        <v>0</v>
      </c>
      <c r="M42" s="6">
        <f t="shared" ref="M42:M47" si="2">SUM(B42:L42)</f>
        <v>312</v>
      </c>
    </row>
    <row r="43" spans="1:13" s="1" customFormat="1" ht="12.75" customHeight="1" x14ac:dyDescent="0.3">
      <c r="A43" s="103" t="s">
        <v>43</v>
      </c>
      <c r="B43" s="7">
        <v>148</v>
      </c>
      <c r="C43" s="7">
        <v>83</v>
      </c>
      <c r="D43" s="7">
        <v>25</v>
      </c>
      <c r="E43" s="7">
        <v>3</v>
      </c>
      <c r="F43" s="7">
        <v>11</v>
      </c>
      <c r="G43" s="7">
        <v>12</v>
      </c>
      <c r="H43" s="7">
        <v>4</v>
      </c>
      <c r="I43" s="7">
        <v>3</v>
      </c>
      <c r="J43" s="7">
        <v>0</v>
      </c>
      <c r="K43" s="7">
        <v>25</v>
      </c>
      <c r="L43" s="7">
        <v>0</v>
      </c>
      <c r="M43" s="6">
        <f t="shared" si="2"/>
        <v>314</v>
      </c>
    </row>
    <row r="44" spans="1:13" s="1" customFormat="1" ht="12.75" customHeight="1" x14ac:dyDescent="0.3">
      <c r="A44" s="103" t="s">
        <v>44</v>
      </c>
      <c r="B44" s="7">
        <v>137</v>
      </c>
      <c r="C44" s="7">
        <v>57</v>
      </c>
      <c r="D44" s="7">
        <v>14</v>
      </c>
      <c r="E44" s="7">
        <v>4</v>
      </c>
      <c r="F44" s="7">
        <v>7</v>
      </c>
      <c r="G44" s="7">
        <v>14</v>
      </c>
      <c r="H44" s="7">
        <v>3</v>
      </c>
      <c r="I44" s="7">
        <v>3</v>
      </c>
      <c r="J44" s="7">
        <v>1</v>
      </c>
      <c r="K44" s="7">
        <v>23</v>
      </c>
      <c r="L44" s="7">
        <v>0</v>
      </c>
      <c r="M44" s="6">
        <f t="shared" si="2"/>
        <v>263</v>
      </c>
    </row>
    <row r="45" spans="1:13" s="1" customFormat="1" ht="12.75" customHeight="1" x14ac:dyDescent="0.3">
      <c r="A45" s="103" t="s">
        <v>45</v>
      </c>
      <c r="B45" s="7">
        <v>134</v>
      </c>
      <c r="C45" s="7">
        <v>71</v>
      </c>
      <c r="D45" s="7">
        <v>19</v>
      </c>
      <c r="E45" s="7">
        <v>4</v>
      </c>
      <c r="F45" s="7">
        <v>6</v>
      </c>
      <c r="G45" s="7">
        <v>16</v>
      </c>
      <c r="H45" s="7">
        <v>1</v>
      </c>
      <c r="I45" s="7">
        <v>4</v>
      </c>
      <c r="J45" s="7">
        <v>0</v>
      </c>
      <c r="K45" s="7">
        <v>26</v>
      </c>
      <c r="L45" s="7">
        <v>0</v>
      </c>
      <c r="M45" s="6">
        <f t="shared" si="2"/>
        <v>281</v>
      </c>
    </row>
    <row r="46" spans="1:13" s="1" customFormat="1" ht="12.75" customHeight="1" x14ac:dyDescent="0.3">
      <c r="A46" s="103" t="s">
        <v>46</v>
      </c>
      <c r="B46" s="7">
        <v>224</v>
      </c>
      <c r="C46" s="7">
        <v>124</v>
      </c>
      <c r="D46" s="7">
        <v>22</v>
      </c>
      <c r="E46" s="7">
        <v>7</v>
      </c>
      <c r="F46" s="7">
        <v>8</v>
      </c>
      <c r="G46" s="7">
        <v>24</v>
      </c>
      <c r="H46" s="7">
        <v>1</v>
      </c>
      <c r="I46" s="7">
        <v>1</v>
      </c>
      <c r="J46" s="7">
        <v>0</v>
      </c>
      <c r="K46" s="7">
        <v>25</v>
      </c>
      <c r="L46" s="7">
        <v>1</v>
      </c>
      <c r="M46" s="6">
        <f t="shared" si="2"/>
        <v>437</v>
      </c>
    </row>
    <row r="47" spans="1:13" s="1" customFormat="1" ht="12.75" customHeight="1" x14ac:dyDescent="0.3">
      <c r="A47" s="103" t="s">
        <v>47</v>
      </c>
      <c r="B47" s="7">
        <v>241</v>
      </c>
      <c r="C47" s="7">
        <v>141</v>
      </c>
      <c r="D47" s="7">
        <v>31</v>
      </c>
      <c r="E47" s="7">
        <v>5</v>
      </c>
      <c r="F47" s="7">
        <v>6</v>
      </c>
      <c r="G47" s="7">
        <v>18</v>
      </c>
      <c r="H47" s="7">
        <v>4</v>
      </c>
      <c r="I47" s="7">
        <v>4</v>
      </c>
      <c r="J47" s="7">
        <v>0</v>
      </c>
      <c r="K47" s="7">
        <v>19</v>
      </c>
      <c r="L47" s="7">
        <v>0</v>
      </c>
      <c r="M47" s="6">
        <f t="shared" si="2"/>
        <v>469</v>
      </c>
    </row>
    <row r="48" spans="1:13" s="1" customFormat="1" ht="15.75" customHeight="1" x14ac:dyDescent="0.3">
      <c r="A48" s="8" t="s">
        <v>3</v>
      </c>
      <c r="B48" s="10">
        <f>SUM(B42:B47)</f>
        <v>1016</v>
      </c>
      <c r="C48" s="10">
        <f t="shared" ref="C48:L48" si="3">SUM(C42:C47)</f>
        <v>566</v>
      </c>
      <c r="D48" s="10">
        <f t="shared" si="3"/>
        <v>138</v>
      </c>
      <c r="E48" s="10">
        <f t="shared" si="3"/>
        <v>28</v>
      </c>
      <c r="F48" s="10">
        <f t="shared" si="3"/>
        <v>46</v>
      </c>
      <c r="G48" s="10">
        <f t="shared" si="3"/>
        <v>103</v>
      </c>
      <c r="H48" s="10">
        <f t="shared" si="3"/>
        <v>18</v>
      </c>
      <c r="I48" s="10">
        <f t="shared" si="3"/>
        <v>18</v>
      </c>
      <c r="J48" s="10">
        <f t="shared" si="3"/>
        <v>1</v>
      </c>
      <c r="K48" s="10">
        <f t="shared" si="3"/>
        <v>141</v>
      </c>
      <c r="L48" s="10">
        <f t="shared" si="3"/>
        <v>1</v>
      </c>
      <c r="M48" s="10">
        <f>SUM(M42:M47)</f>
        <v>2076</v>
      </c>
    </row>
    <row r="49" spans="1:13" ht="12" customHeight="1" x14ac:dyDescent="0.3"/>
    <row r="50" spans="1:13" ht="12.75" customHeight="1" x14ac:dyDescent="0.3">
      <c r="A50" s="205"/>
      <c r="B50" s="195" t="s">
        <v>143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</row>
    <row r="51" spans="1:13" s="1" customFormat="1" ht="12.75" customHeight="1" x14ac:dyDescent="0.3">
      <c r="A51" s="205"/>
      <c r="B51" s="3" t="s">
        <v>144</v>
      </c>
      <c r="C51" s="3" t="s">
        <v>147</v>
      </c>
      <c r="D51" s="3" t="s">
        <v>145</v>
      </c>
      <c r="E51" s="3" t="s">
        <v>146</v>
      </c>
      <c r="F51" s="3" t="s">
        <v>148</v>
      </c>
      <c r="G51" s="3" t="s">
        <v>149</v>
      </c>
      <c r="H51" s="3" t="s">
        <v>150</v>
      </c>
      <c r="I51" s="3" t="s">
        <v>151</v>
      </c>
      <c r="J51" s="196" t="s">
        <v>0</v>
      </c>
      <c r="K51" s="196" t="s">
        <v>1</v>
      </c>
      <c r="L51" s="196" t="s">
        <v>2</v>
      </c>
      <c r="M51" s="197" t="s">
        <v>3</v>
      </c>
    </row>
    <row r="52" spans="1:13" s="1" customFormat="1" x14ac:dyDescent="0.3">
      <c r="A52" s="203">
        <v>43046</v>
      </c>
      <c r="B52" s="3" t="s">
        <v>4</v>
      </c>
      <c r="C52" s="3" t="s">
        <v>5</v>
      </c>
      <c r="D52" s="3" t="s">
        <v>6</v>
      </c>
      <c r="E52" s="3" t="s">
        <v>7</v>
      </c>
      <c r="F52" s="3" t="s">
        <v>8</v>
      </c>
      <c r="G52" s="3" t="s">
        <v>9</v>
      </c>
      <c r="H52" s="3" t="s">
        <v>10</v>
      </c>
      <c r="I52" s="3" t="s">
        <v>11</v>
      </c>
      <c r="J52" s="196"/>
      <c r="K52" s="196"/>
      <c r="L52" s="196"/>
      <c r="M52" s="197"/>
    </row>
    <row r="53" spans="1:13" s="4" customFormat="1" ht="24" x14ac:dyDescent="0.25">
      <c r="A53" s="204"/>
      <c r="B53" s="102" t="s">
        <v>152</v>
      </c>
      <c r="C53" s="102" t="s">
        <v>153</v>
      </c>
      <c r="D53" s="102" t="s">
        <v>153</v>
      </c>
      <c r="E53" s="102" t="s">
        <v>152</v>
      </c>
      <c r="F53" s="102" t="s">
        <v>152</v>
      </c>
      <c r="G53" s="102" t="s">
        <v>152</v>
      </c>
      <c r="H53" s="102" t="s">
        <v>152</v>
      </c>
      <c r="I53" s="102" t="s">
        <v>153</v>
      </c>
      <c r="J53" s="196"/>
      <c r="K53" s="196"/>
      <c r="L53" s="196"/>
      <c r="M53" s="197"/>
    </row>
    <row r="54" spans="1:13" s="1" customFormat="1" ht="12.75" customHeight="1" x14ac:dyDescent="0.3">
      <c r="A54" s="103" t="s">
        <v>48</v>
      </c>
      <c r="B54" s="7">
        <v>69</v>
      </c>
      <c r="C54" s="7">
        <v>109</v>
      </c>
      <c r="D54" s="7">
        <v>23</v>
      </c>
      <c r="E54" s="7">
        <v>2</v>
      </c>
      <c r="F54" s="7">
        <v>4</v>
      </c>
      <c r="G54" s="7">
        <v>4</v>
      </c>
      <c r="H54" s="7">
        <v>2</v>
      </c>
      <c r="I54" s="7">
        <v>2</v>
      </c>
      <c r="J54" s="7">
        <v>0</v>
      </c>
      <c r="K54" s="7">
        <v>15</v>
      </c>
      <c r="L54" s="7">
        <v>0</v>
      </c>
      <c r="M54" s="6">
        <f>SUM(B54:L54)</f>
        <v>230</v>
      </c>
    </row>
    <row r="55" spans="1:13" s="1" customFormat="1" ht="12.75" customHeight="1" x14ac:dyDescent="0.3">
      <c r="A55" s="103" t="s">
        <v>49</v>
      </c>
      <c r="B55" s="7">
        <v>40</v>
      </c>
      <c r="C55" s="7">
        <v>59</v>
      </c>
      <c r="D55" s="7">
        <v>9</v>
      </c>
      <c r="E55" s="7">
        <v>4</v>
      </c>
      <c r="F55" s="7">
        <v>3</v>
      </c>
      <c r="G55" s="7">
        <v>7</v>
      </c>
      <c r="H55" s="7">
        <v>2</v>
      </c>
      <c r="I55" s="7">
        <v>0</v>
      </c>
      <c r="J55" s="7">
        <v>0</v>
      </c>
      <c r="K55" s="7">
        <v>9</v>
      </c>
      <c r="L55" s="7">
        <v>0</v>
      </c>
      <c r="M55" s="6">
        <f>SUM(B55:L55)</f>
        <v>133</v>
      </c>
    </row>
    <row r="56" spans="1:13" s="1" customFormat="1" ht="15.75" customHeight="1" x14ac:dyDescent="0.3">
      <c r="A56" s="104" t="s">
        <v>3</v>
      </c>
      <c r="B56" s="10">
        <f>SUM(B54:B55)</f>
        <v>109</v>
      </c>
      <c r="C56" s="10">
        <f t="shared" ref="C56:M56" si="4">SUM(C54:C55)</f>
        <v>168</v>
      </c>
      <c r="D56" s="10">
        <f t="shared" si="4"/>
        <v>32</v>
      </c>
      <c r="E56" s="10">
        <f t="shared" si="4"/>
        <v>6</v>
      </c>
      <c r="F56" s="10">
        <f t="shared" si="4"/>
        <v>7</v>
      </c>
      <c r="G56" s="10">
        <f t="shared" si="4"/>
        <v>11</v>
      </c>
      <c r="H56" s="10">
        <f t="shared" si="4"/>
        <v>4</v>
      </c>
      <c r="I56" s="10">
        <f t="shared" si="4"/>
        <v>2</v>
      </c>
      <c r="J56" s="10">
        <f t="shared" si="4"/>
        <v>0</v>
      </c>
      <c r="K56" s="10">
        <f t="shared" si="4"/>
        <v>24</v>
      </c>
      <c r="L56" s="10">
        <f t="shared" si="4"/>
        <v>0</v>
      </c>
      <c r="M56" s="10">
        <f t="shared" si="4"/>
        <v>363</v>
      </c>
    </row>
    <row r="57" spans="1:13" s="1" customFormat="1" ht="12" customHeight="1" x14ac:dyDescent="0.3">
      <c r="A57" s="77"/>
    </row>
    <row r="58" spans="1:13" ht="12.75" customHeight="1" x14ac:dyDescent="0.3">
      <c r="A58" s="205"/>
      <c r="B58" s="195" t="s">
        <v>143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</row>
    <row r="59" spans="1:13" s="1" customFormat="1" ht="12.75" customHeight="1" x14ac:dyDescent="0.3">
      <c r="A59" s="205"/>
      <c r="B59" s="3" t="s">
        <v>144</v>
      </c>
      <c r="C59" s="3" t="s">
        <v>147</v>
      </c>
      <c r="D59" s="3" t="s">
        <v>145</v>
      </c>
      <c r="E59" s="3" t="s">
        <v>146</v>
      </c>
      <c r="F59" s="3" t="s">
        <v>148</v>
      </c>
      <c r="G59" s="3" t="s">
        <v>149</v>
      </c>
      <c r="H59" s="3" t="s">
        <v>150</v>
      </c>
      <c r="I59" s="3" t="s">
        <v>151</v>
      </c>
      <c r="J59" s="196" t="s">
        <v>0</v>
      </c>
      <c r="K59" s="196" t="s">
        <v>1</v>
      </c>
      <c r="L59" s="196" t="s">
        <v>2</v>
      </c>
      <c r="M59" s="197" t="s">
        <v>3</v>
      </c>
    </row>
    <row r="60" spans="1:13" s="1" customFormat="1" x14ac:dyDescent="0.3">
      <c r="A60" s="203">
        <v>43046</v>
      </c>
      <c r="B60" s="3" t="s">
        <v>4</v>
      </c>
      <c r="C60" s="3" t="s">
        <v>5</v>
      </c>
      <c r="D60" s="3" t="s">
        <v>6</v>
      </c>
      <c r="E60" s="3" t="s">
        <v>7</v>
      </c>
      <c r="F60" s="3" t="s">
        <v>8</v>
      </c>
      <c r="G60" s="3" t="s">
        <v>9</v>
      </c>
      <c r="H60" s="3" t="s">
        <v>10</v>
      </c>
      <c r="I60" s="3" t="s">
        <v>11</v>
      </c>
      <c r="J60" s="196"/>
      <c r="K60" s="196"/>
      <c r="L60" s="196"/>
      <c r="M60" s="197"/>
    </row>
    <row r="61" spans="1:13" s="4" customFormat="1" ht="24" x14ac:dyDescent="0.25">
      <c r="A61" s="204"/>
      <c r="B61" s="102" t="s">
        <v>152</v>
      </c>
      <c r="C61" s="102" t="s">
        <v>153</v>
      </c>
      <c r="D61" s="102" t="s">
        <v>153</v>
      </c>
      <c r="E61" s="102" t="s">
        <v>152</v>
      </c>
      <c r="F61" s="102" t="s">
        <v>152</v>
      </c>
      <c r="G61" s="102" t="s">
        <v>152</v>
      </c>
      <c r="H61" s="102" t="s">
        <v>152</v>
      </c>
      <c r="I61" s="102" t="s">
        <v>153</v>
      </c>
      <c r="J61" s="196"/>
      <c r="K61" s="196"/>
      <c r="L61" s="196"/>
      <c r="M61" s="197"/>
    </row>
    <row r="62" spans="1:13" s="4" customFormat="1" ht="12.75" customHeight="1" x14ac:dyDescent="0.3">
      <c r="A62" s="103" t="s">
        <v>50</v>
      </c>
      <c r="B62" s="7">
        <v>200</v>
      </c>
      <c r="C62" s="7">
        <v>232</v>
      </c>
      <c r="D62" s="7">
        <v>46</v>
      </c>
      <c r="E62" s="7">
        <v>14</v>
      </c>
      <c r="F62" s="7">
        <v>11</v>
      </c>
      <c r="G62" s="7">
        <v>22</v>
      </c>
      <c r="H62" s="7">
        <v>5</v>
      </c>
      <c r="I62" s="7">
        <v>3</v>
      </c>
      <c r="J62" s="7">
        <v>0</v>
      </c>
      <c r="K62" s="7">
        <v>75</v>
      </c>
      <c r="L62" s="7">
        <v>0</v>
      </c>
      <c r="M62" s="6">
        <f t="shared" ref="M62:M71" si="5">SUM(B62:L62)</f>
        <v>608</v>
      </c>
    </row>
    <row r="63" spans="1:13" s="1" customFormat="1" ht="12.75" customHeight="1" x14ac:dyDescent="0.3">
      <c r="A63" s="103" t="s">
        <v>51</v>
      </c>
      <c r="B63" s="7">
        <v>167</v>
      </c>
      <c r="C63" s="7">
        <v>163</v>
      </c>
      <c r="D63" s="7">
        <v>40</v>
      </c>
      <c r="E63" s="7">
        <v>5</v>
      </c>
      <c r="F63" s="7">
        <v>7</v>
      </c>
      <c r="G63" s="7">
        <v>26</v>
      </c>
      <c r="H63" s="7">
        <v>7</v>
      </c>
      <c r="I63" s="7">
        <v>4</v>
      </c>
      <c r="J63" s="7">
        <v>0</v>
      </c>
      <c r="K63" s="7">
        <v>21</v>
      </c>
      <c r="L63" s="7">
        <v>0</v>
      </c>
      <c r="M63" s="6">
        <f t="shared" si="5"/>
        <v>440</v>
      </c>
    </row>
    <row r="64" spans="1:13" s="1" customFormat="1" ht="12.75" customHeight="1" x14ac:dyDescent="0.3">
      <c r="A64" s="103" t="s">
        <v>52</v>
      </c>
      <c r="B64" s="7">
        <v>142</v>
      </c>
      <c r="C64" s="7">
        <v>116</v>
      </c>
      <c r="D64" s="7">
        <v>35</v>
      </c>
      <c r="E64" s="7">
        <v>7</v>
      </c>
      <c r="F64" s="7">
        <v>7</v>
      </c>
      <c r="G64" s="7">
        <v>15</v>
      </c>
      <c r="H64" s="7">
        <v>2</v>
      </c>
      <c r="I64" s="7">
        <v>2</v>
      </c>
      <c r="J64" s="7">
        <v>0</v>
      </c>
      <c r="K64" s="7">
        <v>18</v>
      </c>
      <c r="L64" s="7">
        <v>0</v>
      </c>
      <c r="M64" s="6">
        <f t="shared" si="5"/>
        <v>344</v>
      </c>
    </row>
    <row r="65" spans="1:13" s="1" customFormat="1" ht="12.75" customHeight="1" x14ac:dyDescent="0.3">
      <c r="A65" s="103" t="s">
        <v>53</v>
      </c>
      <c r="B65" s="7">
        <v>141</v>
      </c>
      <c r="C65" s="7">
        <v>204</v>
      </c>
      <c r="D65" s="7">
        <v>60</v>
      </c>
      <c r="E65" s="7">
        <v>5</v>
      </c>
      <c r="F65" s="7">
        <v>13</v>
      </c>
      <c r="G65" s="7">
        <v>24</v>
      </c>
      <c r="H65" s="7">
        <v>4</v>
      </c>
      <c r="I65" s="7">
        <v>4</v>
      </c>
      <c r="J65" s="7">
        <v>0</v>
      </c>
      <c r="K65" s="7">
        <v>50</v>
      </c>
      <c r="L65" s="7">
        <v>0</v>
      </c>
      <c r="M65" s="6">
        <f t="shared" si="5"/>
        <v>505</v>
      </c>
    </row>
    <row r="66" spans="1:13" s="1" customFormat="1" ht="12.75" customHeight="1" x14ac:dyDescent="0.3">
      <c r="A66" s="103" t="s">
        <v>54</v>
      </c>
      <c r="B66" s="7">
        <v>246</v>
      </c>
      <c r="C66" s="7">
        <v>196</v>
      </c>
      <c r="D66" s="7">
        <v>55</v>
      </c>
      <c r="E66" s="7">
        <v>11</v>
      </c>
      <c r="F66" s="7">
        <v>19</v>
      </c>
      <c r="G66" s="7">
        <v>21</v>
      </c>
      <c r="H66" s="7">
        <v>7</v>
      </c>
      <c r="I66" s="7">
        <v>3</v>
      </c>
      <c r="J66" s="7">
        <v>0</v>
      </c>
      <c r="K66" s="7">
        <v>29</v>
      </c>
      <c r="L66" s="7">
        <v>0</v>
      </c>
      <c r="M66" s="6">
        <f t="shared" si="5"/>
        <v>587</v>
      </c>
    </row>
    <row r="67" spans="1:13" s="1" customFormat="1" ht="12.75" customHeight="1" x14ac:dyDescent="0.3">
      <c r="A67" s="103" t="s">
        <v>55</v>
      </c>
      <c r="B67" s="7">
        <v>140</v>
      </c>
      <c r="C67" s="7">
        <v>120</v>
      </c>
      <c r="D67" s="7">
        <v>24</v>
      </c>
      <c r="E67" s="7">
        <v>6</v>
      </c>
      <c r="F67" s="7">
        <v>10</v>
      </c>
      <c r="G67" s="7">
        <v>12</v>
      </c>
      <c r="H67" s="7">
        <v>7</v>
      </c>
      <c r="I67" s="7">
        <v>2</v>
      </c>
      <c r="J67" s="7">
        <v>0</v>
      </c>
      <c r="K67" s="7">
        <v>24</v>
      </c>
      <c r="L67" s="7">
        <v>0</v>
      </c>
      <c r="M67" s="6">
        <f t="shared" si="5"/>
        <v>345</v>
      </c>
    </row>
    <row r="68" spans="1:13" s="1" customFormat="1" ht="12.75" customHeight="1" x14ac:dyDescent="0.3">
      <c r="A68" s="103" t="s">
        <v>56</v>
      </c>
      <c r="B68" s="7">
        <v>45</v>
      </c>
      <c r="C68" s="7">
        <v>53</v>
      </c>
      <c r="D68" s="7">
        <v>9</v>
      </c>
      <c r="E68" s="7">
        <v>3</v>
      </c>
      <c r="F68" s="7">
        <v>2</v>
      </c>
      <c r="G68" s="7">
        <v>5</v>
      </c>
      <c r="H68" s="7">
        <v>1</v>
      </c>
      <c r="I68" s="7">
        <v>2</v>
      </c>
      <c r="J68" s="7">
        <v>0</v>
      </c>
      <c r="K68" s="7">
        <v>6</v>
      </c>
      <c r="L68" s="7">
        <v>0</v>
      </c>
      <c r="M68" s="6">
        <f t="shared" si="5"/>
        <v>126</v>
      </c>
    </row>
    <row r="69" spans="1:13" s="1" customFormat="1" ht="12.75" customHeight="1" x14ac:dyDescent="0.3">
      <c r="A69" s="103" t="s">
        <v>57</v>
      </c>
      <c r="B69" s="7">
        <v>178</v>
      </c>
      <c r="C69" s="7">
        <v>203</v>
      </c>
      <c r="D69" s="7">
        <v>50</v>
      </c>
      <c r="E69" s="7">
        <v>15</v>
      </c>
      <c r="F69" s="7">
        <v>11</v>
      </c>
      <c r="G69" s="7">
        <v>21</v>
      </c>
      <c r="H69" s="7">
        <v>6</v>
      </c>
      <c r="I69" s="7">
        <v>11</v>
      </c>
      <c r="J69" s="7">
        <v>0</v>
      </c>
      <c r="K69" s="7">
        <v>38</v>
      </c>
      <c r="L69" s="7">
        <v>0</v>
      </c>
      <c r="M69" s="6">
        <f t="shared" si="5"/>
        <v>533</v>
      </c>
    </row>
    <row r="70" spans="1:13" s="1" customFormat="1" ht="12.75" customHeight="1" x14ac:dyDescent="0.3">
      <c r="A70" s="103" t="s">
        <v>58</v>
      </c>
      <c r="B70" s="7">
        <v>177</v>
      </c>
      <c r="C70" s="7">
        <v>254</v>
      </c>
      <c r="D70" s="7">
        <v>73</v>
      </c>
      <c r="E70" s="7">
        <v>3</v>
      </c>
      <c r="F70" s="7">
        <v>14</v>
      </c>
      <c r="G70" s="7">
        <v>11</v>
      </c>
      <c r="H70" s="7">
        <v>5</v>
      </c>
      <c r="I70" s="7">
        <v>4</v>
      </c>
      <c r="J70" s="7">
        <v>0</v>
      </c>
      <c r="K70" s="7">
        <v>38</v>
      </c>
      <c r="L70" s="7">
        <v>1</v>
      </c>
      <c r="M70" s="6">
        <f t="shared" si="5"/>
        <v>580</v>
      </c>
    </row>
    <row r="71" spans="1:13" s="1" customFormat="1" ht="12.75" customHeight="1" x14ac:dyDescent="0.3">
      <c r="A71" s="103" t="s">
        <v>59</v>
      </c>
      <c r="B71" s="7">
        <v>151</v>
      </c>
      <c r="C71" s="7">
        <v>138</v>
      </c>
      <c r="D71" s="7">
        <v>37</v>
      </c>
      <c r="E71" s="7">
        <v>2</v>
      </c>
      <c r="F71" s="7">
        <v>7</v>
      </c>
      <c r="G71" s="7">
        <v>12</v>
      </c>
      <c r="H71" s="7">
        <v>5</v>
      </c>
      <c r="I71" s="7">
        <v>3</v>
      </c>
      <c r="J71" s="7">
        <v>0</v>
      </c>
      <c r="K71" s="7">
        <v>18</v>
      </c>
      <c r="L71" s="7">
        <v>0</v>
      </c>
      <c r="M71" s="6">
        <f t="shared" si="5"/>
        <v>373</v>
      </c>
    </row>
    <row r="72" spans="1:13" s="1" customFormat="1" ht="15.75" customHeight="1" x14ac:dyDescent="0.3">
      <c r="A72" s="104" t="s">
        <v>3</v>
      </c>
      <c r="B72" s="10">
        <f t="shared" ref="B72:M72" si="6">SUM(B62:B71)</f>
        <v>1587</v>
      </c>
      <c r="C72" s="10">
        <f t="shared" si="6"/>
        <v>1679</v>
      </c>
      <c r="D72" s="10">
        <f t="shared" si="6"/>
        <v>429</v>
      </c>
      <c r="E72" s="10">
        <f>SUM(E62:E71)</f>
        <v>71</v>
      </c>
      <c r="F72" s="10">
        <f>SUM(F62:F71)</f>
        <v>101</v>
      </c>
      <c r="G72" s="10">
        <f>SUM(G62:G71)</f>
        <v>169</v>
      </c>
      <c r="H72" s="10">
        <f>SUM(H62:H71)</f>
        <v>49</v>
      </c>
      <c r="I72" s="10">
        <f t="shared" si="6"/>
        <v>38</v>
      </c>
      <c r="J72" s="10">
        <f t="shared" si="6"/>
        <v>0</v>
      </c>
      <c r="K72" s="10">
        <f t="shared" si="6"/>
        <v>317</v>
      </c>
      <c r="L72" s="10">
        <f t="shared" si="6"/>
        <v>1</v>
      </c>
      <c r="M72" s="10">
        <f t="shared" si="6"/>
        <v>4441</v>
      </c>
    </row>
    <row r="74" spans="1:13" ht="12.75" customHeight="1" x14ac:dyDescent="0.3">
      <c r="A74" s="205"/>
      <c r="B74" s="195" t="s">
        <v>143</v>
      </c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</row>
    <row r="75" spans="1:13" s="1" customFormat="1" ht="12.75" customHeight="1" x14ac:dyDescent="0.3">
      <c r="A75" s="205"/>
      <c r="B75" s="3" t="s">
        <v>144</v>
      </c>
      <c r="C75" s="3" t="s">
        <v>147</v>
      </c>
      <c r="D75" s="3" t="s">
        <v>145</v>
      </c>
      <c r="E75" s="3" t="s">
        <v>146</v>
      </c>
      <c r="F75" s="3" t="s">
        <v>148</v>
      </c>
      <c r="G75" s="3" t="s">
        <v>149</v>
      </c>
      <c r="H75" s="3" t="s">
        <v>150</v>
      </c>
      <c r="I75" s="3" t="s">
        <v>151</v>
      </c>
      <c r="J75" s="196" t="s">
        <v>0</v>
      </c>
      <c r="K75" s="196" t="s">
        <v>1</v>
      </c>
      <c r="L75" s="196" t="s">
        <v>2</v>
      </c>
      <c r="M75" s="197" t="s">
        <v>3</v>
      </c>
    </row>
    <row r="76" spans="1:13" s="1" customFormat="1" x14ac:dyDescent="0.3">
      <c r="A76" s="203">
        <v>43046</v>
      </c>
      <c r="B76" s="3" t="s">
        <v>4</v>
      </c>
      <c r="C76" s="3" t="s">
        <v>5</v>
      </c>
      <c r="D76" s="3" t="s">
        <v>6</v>
      </c>
      <c r="E76" s="3" t="s">
        <v>7</v>
      </c>
      <c r="F76" s="3" t="s">
        <v>8</v>
      </c>
      <c r="G76" s="3" t="s">
        <v>9</v>
      </c>
      <c r="H76" s="3" t="s">
        <v>10</v>
      </c>
      <c r="I76" s="3" t="s">
        <v>11</v>
      </c>
      <c r="J76" s="196"/>
      <c r="K76" s="196"/>
      <c r="L76" s="196"/>
      <c r="M76" s="197"/>
    </row>
    <row r="77" spans="1:13" s="4" customFormat="1" ht="24" x14ac:dyDescent="0.25">
      <c r="A77" s="204"/>
      <c r="B77" s="102" t="s">
        <v>152</v>
      </c>
      <c r="C77" s="102" t="s">
        <v>153</v>
      </c>
      <c r="D77" s="102" t="s">
        <v>153</v>
      </c>
      <c r="E77" s="102" t="s">
        <v>152</v>
      </c>
      <c r="F77" s="102" t="s">
        <v>152</v>
      </c>
      <c r="G77" s="102" t="s">
        <v>152</v>
      </c>
      <c r="H77" s="102" t="s">
        <v>152</v>
      </c>
      <c r="I77" s="102" t="s">
        <v>153</v>
      </c>
      <c r="J77" s="196"/>
      <c r="K77" s="196"/>
      <c r="L77" s="196"/>
      <c r="M77" s="197"/>
    </row>
    <row r="78" spans="1:13" s="4" customFormat="1" ht="12.75" customHeight="1" x14ac:dyDescent="0.3">
      <c r="A78" s="103" t="s">
        <v>60</v>
      </c>
      <c r="B78" s="7">
        <v>335</v>
      </c>
      <c r="C78" s="7">
        <v>264</v>
      </c>
      <c r="D78" s="7">
        <v>71</v>
      </c>
      <c r="E78" s="7">
        <v>8</v>
      </c>
      <c r="F78" s="7">
        <v>11</v>
      </c>
      <c r="G78" s="7">
        <v>46</v>
      </c>
      <c r="H78" s="7">
        <v>10</v>
      </c>
      <c r="I78" s="7">
        <v>11</v>
      </c>
      <c r="J78" s="7">
        <v>0</v>
      </c>
      <c r="K78" s="7">
        <v>18</v>
      </c>
      <c r="L78" s="7">
        <v>0</v>
      </c>
      <c r="M78" s="6">
        <f t="shared" ref="M78:M89" si="7">SUM(B78:L78)</f>
        <v>774</v>
      </c>
    </row>
    <row r="79" spans="1:13" s="4" customFormat="1" ht="12.75" customHeight="1" x14ac:dyDescent="0.3">
      <c r="A79" s="103" t="s">
        <v>61</v>
      </c>
      <c r="B79" s="7">
        <v>223</v>
      </c>
      <c r="C79" s="7">
        <v>227</v>
      </c>
      <c r="D79" s="7">
        <v>57</v>
      </c>
      <c r="E79" s="7">
        <v>6</v>
      </c>
      <c r="F79" s="7">
        <v>15</v>
      </c>
      <c r="G79" s="7">
        <v>41</v>
      </c>
      <c r="H79" s="7">
        <v>8</v>
      </c>
      <c r="I79" s="7">
        <v>13</v>
      </c>
      <c r="J79" s="7">
        <v>0</v>
      </c>
      <c r="K79" s="7">
        <v>36</v>
      </c>
      <c r="L79" s="7">
        <v>0</v>
      </c>
      <c r="M79" s="6">
        <f t="shared" si="7"/>
        <v>626</v>
      </c>
    </row>
    <row r="80" spans="1:13" s="4" customFormat="1" ht="12.75" customHeight="1" x14ac:dyDescent="0.3">
      <c r="A80" s="103" t="s">
        <v>62</v>
      </c>
      <c r="B80" s="7">
        <v>131</v>
      </c>
      <c r="C80" s="7">
        <v>110</v>
      </c>
      <c r="D80" s="7">
        <v>23</v>
      </c>
      <c r="E80" s="7">
        <v>11</v>
      </c>
      <c r="F80" s="7">
        <v>12</v>
      </c>
      <c r="G80" s="7">
        <v>18</v>
      </c>
      <c r="H80" s="7">
        <v>2</v>
      </c>
      <c r="I80" s="7">
        <v>5</v>
      </c>
      <c r="J80" s="7">
        <v>0</v>
      </c>
      <c r="K80" s="7">
        <v>17</v>
      </c>
      <c r="L80" s="7">
        <v>0</v>
      </c>
      <c r="M80" s="6">
        <f t="shared" si="7"/>
        <v>329</v>
      </c>
    </row>
    <row r="81" spans="1:13" s="1" customFormat="1" ht="12.75" customHeight="1" x14ac:dyDescent="0.3">
      <c r="A81" s="103" t="s">
        <v>63</v>
      </c>
      <c r="B81" s="7">
        <v>123</v>
      </c>
      <c r="C81" s="7">
        <v>104</v>
      </c>
      <c r="D81" s="7">
        <v>27</v>
      </c>
      <c r="E81" s="7">
        <v>0</v>
      </c>
      <c r="F81" s="7">
        <v>12</v>
      </c>
      <c r="G81" s="7">
        <v>19</v>
      </c>
      <c r="H81" s="7">
        <v>6</v>
      </c>
      <c r="I81" s="7">
        <v>4</v>
      </c>
      <c r="J81" s="7">
        <v>0</v>
      </c>
      <c r="K81" s="7">
        <v>19</v>
      </c>
      <c r="L81" s="7">
        <v>0</v>
      </c>
      <c r="M81" s="6">
        <f t="shared" si="7"/>
        <v>314</v>
      </c>
    </row>
    <row r="82" spans="1:13" s="1" customFormat="1" ht="12.75" customHeight="1" x14ac:dyDescent="0.3">
      <c r="A82" s="103" t="s">
        <v>64</v>
      </c>
      <c r="B82" s="7">
        <v>56</v>
      </c>
      <c r="C82" s="7">
        <v>62</v>
      </c>
      <c r="D82" s="7">
        <v>19</v>
      </c>
      <c r="E82" s="7">
        <v>3</v>
      </c>
      <c r="F82" s="7">
        <v>4</v>
      </c>
      <c r="G82" s="7">
        <v>4</v>
      </c>
      <c r="H82" s="7">
        <v>1</v>
      </c>
      <c r="I82" s="7">
        <v>2</v>
      </c>
      <c r="J82" s="7">
        <v>0</v>
      </c>
      <c r="K82" s="7">
        <v>6</v>
      </c>
      <c r="L82" s="7">
        <v>0</v>
      </c>
      <c r="M82" s="6">
        <f t="shared" si="7"/>
        <v>157</v>
      </c>
    </row>
    <row r="83" spans="1:13" s="1" customFormat="1" ht="12.75" customHeight="1" x14ac:dyDescent="0.3">
      <c r="A83" s="103" t="s">
        <v>65</v>
      </c>
      <c r="B83" s="7">
        <v>223</v>
      </c>
      <c r="C83" s="7">
        <v>210</v>
      </c>
      <c r="D83" s="7">
        <v>56</v>
      </c>
      <c r="E83" s="7">
        <v>4</v>
      </c>
      <c r="F83" s="7">
        <v>10</v>
      </c>
      <c r="G83" s="7">
        <v>33</v>
      </c>
      <c r="H83" s="7">
        <v>9</v>
      </c>
      <c r="I83" s="7">
        <v>15</v>
      </c>
      <c r="J83" s="7">
        <v>0</v>
      </c>
      <c r="K83" s="7">
        <v>19</v>
      </c>
      <c r="L83" s="7">
        <v>0</v>
      </c>
      <c r="M83" s="6">
        <f t="shared" si="7"/>
        <v>579</v>
      </c>
    </row>
    <row r="84" spans="1:13" s="1" customFormat="1" ht="12.75" customHeight="1" x14ac:dyDescent="0.3">
      <c r="A84" s="103" t="s">
        <v>66</v>
      </c>
      <c r="B84" s="7">
        <v>220</v>
      </c>
      <c r="C84" s="7">
        <v>154</v>
      </c>
      <c r="D84" s="7">
        <v>30</v>
      </c>
      <c r="E84" s="7">
        <v>4</v>
      </c>
      <c r="F84" s="7">
        <v>10</v>
      </c>
      <c r="G84" s="7">
        <v>26</v>
      </c>
      <c r="H84" s="7">
        <v>1</v>
      </c>
      <c r="I84" s="7">
        <v>5</v>
      </c>
      <c r="J84" s="7">
        <v>0</v>
      </c>
      <c r="K84" s="7">
        <v>21</v>
      </c>
      <c r="L84" s="7">
        <v>0</v>
      </c>
      <c r="M84" s="6">
        <f t="shared" si="7"/>
        <v>471</v>
      </c>
    </row>
    <row r="85" spans="1:13" s="1" customFormat="1" ht="12.75" customHeight="1" x14ac:dyDescent="0.3">
      <c r="A85" s="103" t="s">
        <v>67</v>
      </c>
      <c r="B85" s="7">
        <v>243</v>
      </c>
      <c r="C85" s="7">
        <v>210</v>
      </c>
      <c r="D85" s="7">
        <v>47</v>
      </c>
      <c r="E85" s="7">
        <v>9</v>
      </c>
      <c r="F85" s="7">
        <v>10</v>
      </c>
      <c r="G85" s="7">
        <v>19</v>
      </c>
      <c r="H85" s="7">
        <v>2</v>
      </c>
      <c r="I85" s="7">
        <v>10</v>
      </c>
      <c r="J85" s="7">
        <v>0</v>
      </c>
      <c r="K85" s="7">
        <v>23</v>
      </c>
      <c r="L85" s="7">
        <v>0</v>
      </c>
      <c r="M85" s="6">
        <f t="shared" si="7"/>
        <v>573</v>
      </c>
    </row>
    <row r="86" spans="1:13" s="1" customFormat="1" ht="12.75" customHeight="1" x14ac:dyDescent="0.3">
      <c r="A86" s="103" t="s">
        <v>68</v>
      </c>
      <c r="B86" s="7">
        <v>158</v>
      </c>
      <c r="C86" s="7">
        <v>87</v>
      </c>
      <c r="D86" s="7">
        <v>31</v>
      </c>
      <c r="E86" s="7">
        <v>7</v>
      </c>
      <c r="F86" s="7">
        <v>8</v>
      </c>
      <c r="G86" s="7">
        <v>16</v>
      </c>
      <c r="H86" s="7">
        <v>1</v>
      </c>
      <c r="I86" s="7">
        <v>7</v>
      </c>
      <c r="J86" s="7">
        <v>1</v>
      </c>
      <c r="K86" s="7">
        <v>12</v>
      </c>
      <c r="L86" s="7">
        <v>0</v>
      </c>
      <c r="M86" s="6">
        <f t="shared" si="7"/>
        <v>328</v>
      </c>
    </row>
    <row r="87" spans="1:13" s="1" customFormat="1" ht="12.75" customHeight="1" x14ac:dyDescent="0.3">
      <c r="A87" s="103" t="s">
        <v>69</v>
      </c>
      <c r="B87" s="7">
        <v>187</v>
      </c>
      <c r="C87" s="7">
        <v>159</v>
      </c>
      <c r="D87" s="7">
        <v>42</v>
      </c>
      <c r="E87" s="7">
        <v>6</v>
      </c>
      <c r="F87" s="7">
        <v>17</v>
      </c>
      <c r="G87" s="7">
        <v>12</v>
      </c>
      <c r="H87" s="7">
        <v>7</v>
      </c>
      <c r="I87" s="7">
        <v>7</v>
      </c>
      <c r="J87" s="7">
        <v>0</v>
      </c>
      <c r="K87" s="7">
        <v>21</v>
      </c>
      <c r="L87" s="7">
        <v>0</v>
      </c>
      <c r="M87" s="6">
        <f t="shared" si="7"/>
        <v>458</v>
      </c>
    </row>
    <row r="88" spans="1:13" s="1" customFormat="1" ht="12.75" customHeight="1" x14ac:dyDescent="0.3">
      <c r="A88" s="103" t="s">
        <v>70</v>
      </c>
      <c r="B88" s="7">
        <v>228</v>
      </c>
      <c r="C88" s="7">
        <v>173</v>
      </c>
      <c r="D88" s="7">
        <v>30</v>
      </c>
      <c r="E88" s="7">
        <v>5</v>
      </c>
      <c r="F88" s="7">
        <v>18</v>
      </c>
      <c r="G88" s="7">
        <v>30</v>
      </c>
      <c r="H88" s="7">
        <v>2</v>
      </c>
      <c r="I88" s="7">
        <v>13</v>
      </c>
      <c r="J88" s="7">
        <v>0</v>
      </c>
      <c r="K88" s="7">
        <v>19</v>
      </c>
      <c r="L88" s="7">
        <v>0</v>
      </c>
      <c r="M88" s="6">
        <f t="shared" si="7"/>
        <v>518</v>
      </c>
    </row>
    <row r="89" spans="1:13" s="1" customFormat="1" ht="12.75" customHeight="1" x14ac:dyDescent="0.3">
      <c r="A89" s="103" t="s">
        <v>71</v>
      </c>
      <c r="B89" s="7">
        <v>82</v>
      </c>
      <c r="C89" s="7">
        <v>79</v>
      </c>
      <c r="D89" s="7">
        <v>15</v>
      </c>
      <c r="E89" s="7">
        <v>2</v>
      </c>
      <c r="F89" s="7">
        <v>5</v>
      </c>
      <c r="G89" s="7">
        <v>13</v>
      </c>
      <c r="H89" s="7">
        <v>1</v>
      </c>
      <c r="I89" s="7">
        <v>3</v>
      </c>
      <c r="J89" s="7">
        <v>0</v>
      </c>
      <c r="K89" s="7">
        <v>16</v>
      </c>
      <c r="L89" s="7">
        <v>0</v>
      </c>
      <c r="M89" s="6">
        <f t="shared" si="7"/>
        <v>216</v>
      </c>
    </row>
    <row r="90" spans="1:13" s="1" customFormat="1" ht="15.75" customHeight="1" x14ac:dyDescent="0.3">
      <c r="A90" s="104" t="s">
        <v>3</v>
      </c>
      <c r="B90" s="10">
        <f t="shared" ref="B90:M90" si="8">SUM(B78:B89)</f>
        <v>2209</v>
      </c>
      <c r="C90" s="10">
        <f t="shared" si="8"/>
        <v>1839</v>
      </c>
      <c r="D90" s="10">
        <f t="shared" si="8"/>
        <v>448</v>
      </c>
      <c r="E90" s="10">
        <f>SUM(E78:E89)</f>
        <v>65</v>
      </c>
      <c r="F90" s="10">
        <f>SUM(F78:F89)</f>
        <v>132</v>
      </c>
      <c r="G90" s="10">
        <f>SUM(G78:G89)</f>
        <v>277</v>
      </c>
      <c r="H90" s="10">
        <f>SUM(H78:H89)</f>
        <v>50</v>
      </c>
      <c r="I90" s="10">
        <f t="shared" si="8"/>
        <v>95</v>
      </c>
      <c r="J90" s="10">
        <f t="shared" si="8"/>
        <v>1</v>
      </c>
      <c r="K90" s="10">
        <f t="shared" si="8"/>
        <v>227</v>
      </c>
      <c r="L90" s="10">
        <f t="shared" si="8"/>
        <v>0</v>
      </c>
      <c r="M90" s="10">
        <f t="shared" si="8"/>
        <v>5343</v>
      </c>
    </row>
    <row r="92" spans="1:13" ht="12.75" customHeight="1" x14ac:dyDescent="0.3">
      <c r="A92" s="205"/>
      <c r="B92" s="195" t="s">
        <v>143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</row>
    <row r="93" spans="1:13" s="1" customFormat="1" ht="12.75" customHeight="1" x14ac:dyDescent="0.3">
      <c r="A93" s="205"/>
      <c r="B93" s="3" t="s">
        <v>144</v>
      </c>
      <c r="C93" s="3" t="s">
        <v>147</v>
      </c>
      <c r="D93" s="3" t="s">
        <v>145</v>
      </c>
      <c r="E93" s="3" t="s">
        <v>146</v>
      </c>
      <c r="F93" s="3" t="s">
        <v>148</v>
      </c>
      <c r="G93" s="3" t="s">
        <v>149</v>
      </c>
      <c r="H93" s="3" t="s">
        <v>150</v>
      </c>
      <c r="I93" s="3" t="s">
        <v>151</v>
      </c>
      <c r="J93" s="196" t="s">
        <v>0</v>
      </c>
      <c r="K93" s="196" t="s">
        <v>1</v>
      </c>
      <c r="L93" s="196" t="s">
        <v>2</v>
      </c>
      <c r="M93" s="197" t="s">
        <v>3</v>
      </c>
    </row>
    <row r="94" spans="1:13" s="1" customFormat="1" x14ac:dyDescent="0.3">
      <c r="A94" s="203">
        <v>43046</v>
      </c>
      <c r="B94" s="3" t="s">
        <v>4</v>
      </c>
      <c r="C94" s="3" t="s">
        <v>5</v>
      </c>
      <c r="D94" s="3" t="s">
        <v>6</v>
      </c>
      <c r="E94" s="3" t="s">
        <v>7</v>
      </c>
      <c r="F94" s="3" t="s">
        <v>8</v>
      </c>
      <c r="G94" s="3" t="s">
        <v>9</v>
      </c>
      <c r="H94" s="3" t="s">
        <v>10</v>
      </c>
      <c r="I94" s="3" t="s">
        <v>11</v>
      </c>
      <c r="J94" s="196"/>
      <c r="K94" s="196"/>
      <c r="L94" s="196"/>
      <c r="M94" s="197"/>
    </row>
    <row r="95" spans="1:13" s="4" customFormat="1" ht="24" x14ac:dyDescent="0.25">
      <c r="A95" s="204"/>
      <c r="B95" s="102" t="s">
        <v>152</v>
      </c>
      <c r="C95" s="102" t="s">
        <v>153</v>
      </c>
      <c r="D95" s="102" t="s">
        <v>153</v>
      </c>
      <c r="E95" s="102" t="s">
        <v>152</v>
      </c>
      <c r="F95" s="102" t="s">
        <v>152</v>
      </c>
      <c r="G95" s="102" t="s">
        <v>152</v>
      </c>
      <c r="H95" s="102" t="s">
        <v>152</v>
      </c>
      <c r="I95" s="102" t="s">
        <v>153</v>
      </c>
      <c r="J95" s="196"/>
      <c r="K95" s="196"/>
      <c r="L95" s="196"/>
      <c r="M95" s="197"/>
    </row>
    <row r="96" spans="1:13" s="1" customFormat="1" ht="12.75" customHeight="1" x14ac:dyDescent="0.3">
      <c r="A96" s="103" t="s">
        <v>72</v>
      </c>
      <c r="B96" s="7">
        <v>108</v>
      </c>
      <c r="C96" s="7">
        <v>152</v>
      </c>
      <c r="D96" s="7">
        <v>47</v>
      </c>
      <c r="E96" s="7">
        <v>9</v>
      </c>
      <c r="F96" s="7">
        <v>21</v>
      </c>
      <c r="G96" s="7">
        <v>15</v>
      </c>
      <c r="H96" s="7">
        <v>2</v>
      </c>
      <c r="I96" s="7">
        <v>7</v>
      </c>
      <c r="J96" s="7">
        <v>2</v>
      </c>
      <c r="K96" s="7">
        <v>25</v>
      </c>
      <c r="L96" s="7">
        <v>0</v>
      </c>
      <c r="M96" s="6">
        <f>SUM(B96:L96)</f>
        <v>388</v>
      </c>
    </row>
    <row r="97" spans="1:13" s="1" customFormat="1" ht="12.75" customHeight="1" x14ac:dyDescent="0.3">
      <c r="A97" s="103" t="s">
        <v>73</v>
      </c>
      <c r="B97" s="7">
        <v>120</v>
      </c>
      <c r="C97" s="7">
        <v>149</v>
      </c>
      <c r="D97" s="7">
        <v>54</v>
      </c>
      <c r="E97" s="7">
        <v>8</v>
      </c>
      <c r="F97" s="7">
        <v>12</v>
      </c>
      <c r="G97" s="7">
        <v>19</v>
      </c>
      <c r="H97" s="7">
        <v>3</v>
      </c>
      <c r="I97" s="7">
        <v>3</v>
      </c>
      <c r="J97" s="7">
        <v>0</v>
      </c>
      <c r="K97" s="7">
        <v>35</v>
      </c>
      <c r="L97" s="7">
        <v>0</v>
      </c>
      <c r="M97" s="6">
        <f>SUM(B97:L97)</f>
        <v>403</v>
      </c>
    </row>
    <row r="98" spans="1:13" s="1" customFormat="1" ht="15.75" customHeight="1" x14ac:dyDescent="0.3">
      <c r="A98" s="104" t="s">
        <v>3</v>
      </c>
      <c r="B98" s="10">
        <f>SUM(B96:B97)</f>
        <v>228</v>
      </c>
      <c r="C98" s="10">
        <f t="shared" ref="C98:L98" si="9">SUM(C96:C97)</f>
        <v>301</v>
      </c>
      <c r="D98" s="10">
        <f t="shared" si="9"/>
        <v>101</v>
      </c>
      <c r="E98" s="10">
        <f t="shared" si="9"/>
        <v>17</v>
      </c>
      <c r="F98" s="10">
        <f t="shared" si="9"/>
        <v>33</v>
      </c>
      <c r="G98" s="10">
        <f t="shared" si="9"/>
        <v>34</v>
      </c>
      <c r="H98" s="10">
        <f t="shared" si="9"/>
        <v>5</v>
      </c>
      <c r="I98" s="10">
        <f t="shared" si="9"/>
        <v>10</v>
      </c>
      <c r="J98" s="10">
        <f t="shared" si="9"/>
        <v>2</v>
      </c>
      <c r="K98" s="10">
        <f t="shared" si="9"/>
        <v>60</v>
      </c>
      <c r="L98" s="10">
        <f t="shared" si="9"/>
        <v>0</v>
      </c>
      <c r="M98" s="10">
        <f>SUM(M96:M97)</f>
        <v>791</v>
      </c>
    </row>
    <row r="100" spans="1:13" ht="12.75" customHeight="1" x14ac:dyDescent="0.3">
      <c r="A100" s="205"/>
      <c r="B100" s="195" t="s">
        <v>143</v>
      </c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</row>
    <row r="101" spans="1:13" s="1" customFormat="1" ht="12.75" customHeight="1" x14ac:dyDescent="0.3">
      <c r="A101" s="205"/>
      <c r="B101" s="3" t="s">
        <v>144</v>
      </c>
      <c r="C101" s="3" t="s">
        <v>147</v>
      </c>
      <c r="D101" s="3" t="s">
        <v>145</v>
      </c>
      <c r="E101" s="3" t="s">
        <v>146</v>
      </c>
      <c r="F101" s="3" t="s">
        <v>148</v>
      </c>
      <c r="G101" s="3" t="s">
        <v>149</v>
      </c>
      <c r="H101" s="3" t="s">
        <v>150</v>
      </c>
      <c r="I101" s="3" t="s">
        <v>151</v>
      </c>
      <c r="J101" s="196" t="s">
        <v>0</v>
      </c>
      <c r="K101" s="196" t="s">
        <v>1</v>
      </c>
      <c r="L101" s="196" t="s">
        <v>2</v>
      </c>
      <c r="M101" s="197" t="s">
        <v>3</v>
      </c>
    </row>
    <row r="102" spans="1:13" s="1" customFormat="1" x14ac:dyDescent="0.3">
      <c r="A102" s="203">
        <v>43046</v>
      </c>
      <c r="B102" s="3" t="s">
        <v>4</v>
      </c>
      <c r="C102" s="3" t="s">
        <v>5</v>
      </c>
      <c r="D102" s="3" t="s">
        <v>6</v>
      </c>
      <c r="E102" s="3" t="s">
        <v>7</v>
      </c>
      <c r="F102" s="3" t="s">
        <v>8</v>
      </c>
      <c r="G102" s="3" t="s">
        <v>9</v>
      </c>
      <c r="H102" s="3" t="s">
        <v>10</v>
      </c>
      <c r="I102" s="3" t="s">
        <v>11</v>
      </c>
      <c r="J102" s="196"/>
      <c r="K102" s="196"/>
      <c r="L102" s="196"/>
      <c r="M102" s="197"/>
    </row>
    <row r="103" spans="1:13" s="4" customFormat="1" ht="24" x14ac:dyDescent="0.25">
      <c r="A103" s="204"/>
      <c r="B103" s="102" t="s">
        <v>152</v>
      </c>
      <c r="C103" s="102" t="s">
        <v>153</v>
      </c>
      <c r="D103" s="102" t="s">
        <v>153</v>
      </c>
      <c r="E103" s="102" t="s">
        <v>152</v>
      </c>
      <c r="F103" s="102" t="s">
        <v>152</v>
      </c>
      <c r="G103" s="102" t="s">
        <v>152</v>
      </c>
      <c r="H103" s="102" t="s">
        <v>152</v>
      </c>
      <c r="I103" s="102" t="s">
        <v>153</v>
      </c>
      <c r="J103" s="196"/>
      <c r="K103" s="196"/>
      <c r="L103" s="196"/>
      <c r="M103" s="197"/>
    </row>
    <row r="104" spans="1:13" s="4" customFormat="1" ht="12.75" customHeight="1" x14ac:dyDescent="0.3">
      <c r="A104" s="103" t="s">
        <v>74</v>
      </c>
      <c r="B104" s="7">
        <v>92</v>
      </c>
      <c r="C104" s="7">
        <v>71</v>
      </c>
      <c r="D104" s="7">
        <v>21</v>
      </c>
      <c r="E104" s="7">
        <v>6</v>
      </c>
      <c r="F104" s="7">
        <v>6</v>
      </c>
      <c r="G104" s="7">
        <v>7</v>
      </c>
      <c r="H104" s="7">
        <v>0</v>
      </c>
      <c r="I104" s="7">
        <v>2</v>
      </c>
      <c r="J104" s="7">
        <v>0</v>
      </c>
      <c r="K104" s="7">
        <v>37</v>
      </c>
      <c r="L104" s="7">
        <v>0</v>
      </c>
      <c r="M104" s="6">
        <f t="shared" ref="M104:M110" si="10">SUM(B104:L104)</f>
        <v>242</v>
      </c>
    </row>
    <row r="105" spans="1:13" s="1" customFormat="1" ht="12.75" customHeight="1" x14ac:dyDescent="0.3">
      <c r="A105" s="103" t="s">
        <v>75</v>
      </c>
      <c r="B105" s="7">
        <v>110</v>
      </c>
      <c r="C105" s="7">
        <v>180</v>
      </c>
      <c r="D105" s="7">
        <v>36</v>
      </c>
      <c r="E105" s="7">
        <v>3</v>
      </c>
      <c r="F105" s="7">
        <v>10</v>
      </c>
      <c r="G105" s="7">
        <v>12</v>
      </c>
      <c r="H105" s="7">
        <v>4</v>
      </c>
      <c r="I105" s="7">
        <v>1</v>
      </c>
      <c r="J105" s="7">
        <v>0</v>
      </c>
      <c r="K105" s="7">
        <v>32</v>
      </c>
      <c r="L105" s="7">
        <v>0</v>
      </c>
      <c r="M105" s="6">
        <f t="shared" si="10"/>
        <v>388</v>
      </c>
    </row>
    <row r="106" spans="1:13" s="1" customFormat="1" ht="12.75" customHeight="1" x14ac:dyDescent="0.3">
      <c r="A106" s="103" t="s">
        <v>76</v>
      </c>
      <c r="B106" s="7">
        <v>50</v>
      </c>
      <c r="C106" s="7">
        <v>65</v>
      </c>
      <c r="D106" s="7">
        <v>21</v>
      </c>
      <c r="E106" s="7">
        <v>3</v>
      </c>
      <c r="F106" s="7">
        <v>3</v>
      </c>
      <c r="G106" s="7">
        <v>10</v>
      </c>
      <c r="H106" s="7">
        <v>1</v>
      </c>
      <c r="I106" s="7">
        <v>1</v>
      </c>
      <c r="J106" s="7">
        <v>0</v>
      </c>
      <c r="K106" s="7">
        <v>9</v>
      </c>
      <c r="L106" s="7">
        <v>0</v>
      </c>
      <c r="M106" s="6">
        <f t="shared" si="10"/>
        <v>163</v>
      </c>
    </row>
    <row r="107" spans="1:13" s="1" customFormat="1" ht="12.75" customHeight="1" x14ac:dyDescent="0.3">
      <c r="A107" s="103" t="s">
        <v>77</v>
      </c>
      <c r="B107" s="7">
        <v>61</v>
      </c>
      <c r="C107" s="7">
        <v>67</v>
      </c>
      <c r="D107" s="7">
        <v>14</v>
      </c>
      <c r="E107" s="7">
        <v>0</v>
      </c>
      <c r="F107" s="7">
        <v>3</v>
      </c>
      <c r="G107" s="7">
        <v>7</v>
      </c>
      <c r="H107" s="7">
        <v>0</v>
      </c>
      <c r="I107" s="7">
        <v>1</v>
      </c>
      <c r="J107" s="7">
        <v>0</v>
      </c>
      <c r="K107" s="7">
        <v>19</v>
      </c>
      <c r="L107" s="7">
        <v>0</v>
      </c>
      <c r="M107" s="6">
        <f t="shared" si="10"/>
        <v>172</v>
      </c>
    </row>
    <row r="108" spans="1:13" s="1" customFormat="1" ht="12.75" customHeight="1" x14ac:dyDescent="0.3">
      <c r="A108" s="103" t="s">
        <v>78</v>
      </c>
      <c r="B108" s="7">
        <v>72</v>
      </c>
      <c r="C108" s="7">
        <v>61</v>
      </c>
      <c r="D108" s="7">
        <v>13</v>
      </c>
      <c r="E108" s="7">
        <v>1</v>
      </c>
      <c r="F108" s="7">
        <v>4</v>
      </c>
      <c r="G108" s="7">
        <v>10</v>
      </c>
      <c r="H108" s="7">
        <v>4</v>
      </c>
      <c r="I108" s="7">
        <v>3</v>
      </c>
      <c r="J108" s="7">
        <v>0</v>
      </c>
      <c r="K108" s="7">
        <v>21</v>
      </c>
      <c r="L108" s="7">
        <v>0</v>
      </c>
      <c r="M108" s="6">
        <f t="shared" si="10"/>
        <v>189</v>
      </c>
    </row>
    <row r="109" spans="1:13" s="1" customFormat="1" ht="12.75" customHeight="1" x14ac:dyDescent="0.3">
      <c r="A109" s="103" t="s">
        <v>79</v>
      </c>
      <c r="B109" s="7">
        <v>82</v>
      </c>
      <c r="C109" s="7">
        <v>111</v>
      </c>
      <c r="D109" s="7">
        <v>17</v>
      </c>
      <c r="E109" s="7">
        <v>2</v>
      </c>
      <c r="F109" s="7">
        <v>2</v>
      </c>
      <c r="G109" s="7">
        <v>9</v>
      </c>
      <c r="H109" s="7">
        <v>3</v>
      </c>
      <c r="I109" s="7">
        <v>2</v>
      </c>
      <c r="J109" s="7">
        <v>0</v>
      </c>
      <c r="K109" s="7">
        <v>27</v>
      </c>
      <c r="L109" s="7">
        <v>0</v>
      </c>
      <c r="M109" s="6">
        <f t="shared" si="10"/>
        <v>255</v>
      </c>
    </row>
    <row r="110" spans="1:13" s="1" customFormat="1" ht="12.75" customHeight="1" x14ac:dyDescent="0.3">
      <c r="A110" s="103" t="s">
        <v>80</v>
      </c>
      <c r="B110" s="7">
        <v>113</v>
      </c>
      <c r="C110" s="7">
        <v>83</v>
      </c>
      <c r="D110" s="7">
        <v>32</v>
      </c>
      <c r="E110" s="7">
        <v>6</v>
      </c>
      <c r="F110" s="7">
        <v>12</v>
      </c>
      <c r="G110" s="7">
        <v>11</v>
      </c>
      <c r="H110" s="7">
        <v>4</v>
      </c>
      <c r="I110" s="7">
        <v>0</v>
      </c>
      <c r="J110" s="7">
        <v>0</v>
      </c>
      <c r="K110" s="7">
        <v>26</v>
      </c>
      <c r="L110" s="7">
        <v>0</v>
      </c>
      <c r="M110" s="6">
        <f t="shared" si="10"/>
        <v>287</v>
      </c>
    </row>
    <row r="111" spans="1:13" s="1" customFormat="1" ht="15.75" customHeight="1" x14ac:dyDescent="0.3">
      <c r="A111" s="104" t="s">
        <v>3</v>
      </c>
      <c r="B111" s="10">
        <f t="shared" ref="B111:M111" si="11">SUM(B104:B110)</f>
        <v>580</v>
      </c>
      <c r="C111" s="10">
        <f t="shared" si="11"/>
        <v>638</v>
      </c>
      <c r="D111" s="10">
        <f t="shared" si="11"/>
        <v>154</v>
      </c>
      <c r="E111" s="10">
        <f>SUM(E104:E110)</f>
        <v>21</v>
      </c>
      <c r="F111" s="10">
        <f>SUM(F104:F110)</f>
        <v>40</v>
      </c>
      <c r="G111" s="10">
        <f>SUM(G104:G110)</f>
        <v>66</v>
      </c>
      <c r="H111" s="10">
        <f>SUM(H104:H110)</f>
        <v>16</v>
      </c>
      <c r="I111" s="10">
        <f t="shared" si="11"/>
        <v>10</v>
      </c>
      <c r="J111" s="10">
        <f t="shared" si="11"/>
        <v>0</v>
      </c>
      <c r="K111" s="10">
        <f t="shared" si="11"/>
        <v>171</v>
      </c>
      <c r="L111" s="10">
        <f t="shared" si="11"/>
        <v>0</v>
      </c>
      <c r="M111" s="10">
        <f t="shared" si="11"/>
        <v>1696</v>
      </c>
    </row>
    <row r="113" spans="1:13" ht="12.75" customHeight="1" x14ac:dyDescent="0.3">
      <c r="A113" s="205"/>
      <c r="B113" s="195" t="s">
        <v>143</v>
      </c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</row>
    <row r="114" spans="1:13" s="1" customFormat="1" ht="12.75" customHeight="1" x14ac:dyDescent="0.3">
      <c r="A114" s="205"/>
      <c r="B114" s="3" t="s">
        <v>144</v>
      </c>
      <c r="C114" s="3" t="s">
        <v>147</v>
      </c>
      <c r="D114" s="3" t="s">
        <v>145</v>
      </c>
      <c r="E114" s="3" t="s">
        <v>146</v>
      </c>
      <c r="F114" s="3" t="s">
        <v>148</v>
      </c>
      <c r="G114" s="3" t="s">
        <v>149</v>
      </c>
      <c r="H114" s="3" t="s">
        <v>150</v>
      </c>
      <c r="I114" s="3" t="s">
        <v>151</v>
      </c>
      <c r="J114" s="196" t="s">
        <v>0</v>
      </c>
      <c r="K114" s="196" t="s">
        <v>1</v>
      </c>
      <c r="L114" s="196" t="s">
        <v>2</v>
      </c>
      <c r="M114" s="197" t="s">
        <v>3</v>
      </c>
    </row>
    <row r="115" spans="1:13" s="1" customFormat="1" x14ac:dyDescent="0.3">
      <c r="A115" s="203">
        <v>43046</v>
      </c>
      <c r="B115" s="3" t="s">
        <v>4</v>
      </c>
      <c r="C115" s="3" t="s">
        <v>5</v>
      </c>
      <c r="D115" s="3" t="s">
        <v>6</v>
      </c>
      <c r="E115" s="3" t="s">
        <v>7</v>
      </c>
      <c r="F115" s="3" t="s">
        <v>8</v>
      </c>
      <c r="G115" s="3" t="s">
        <v>9</v>
      </c>
      <c r="H115" s="3" t="s">
        <v>10</v>
      </c>
      <c r="I115" s="3" t="s">
        <v>11</v>
      </c>
      <c r="J115" s="196"/>
      <c r="K115" s="196"/>
      <c r="L115" s="196"/>
      <c r="M115" s="197"/>
    </row>
    <row r="116" spans="1:13" s="4" customFormat="1" ht="24" x14ac:dyDescent="0.25">
      <c r="A116" s="204"/>
      <c r="B116" s="102" t="s">
        <v>152</v>
      </c>
      <c r="C116" s="102" t="s">
        <v>153</v>
      </c>
      <c r="D116" s="102" t="s">
        <v>153</v>
      </c>
      <c r="E116" s="102" t="s">
        <v>152</v>
      </c>
      <c r="F116" s="102" t="s">
        <v>152</v>
      </c>
      <c r="G116" s="102" t="s">
        <v>152</v>
      </c>
      <c r="H116" s="102" t="s">
        <v>152</v>
      </c>
      <c r="I116" s="102" t="s">
        <v>153</v>
      </c>
      <c r="J116" s="196"/>
      <c r="K116" s="196"/>
      <c r="L116" s="196"/>
      <c r="M116" s="197"/>
    </row>
    <row r="117" spans="1:13" s="4" customFormat="1" ht="12.75" customHeight="1" x14ac:dyDescent="0.3">
      <c r="A117" s="103" t="s">
        <v>81</v>
      </c>
      <c r="B117" s="7">
        <v>126</v>
      </c>
      <c r="C117" s="7">
        <v>98</v>
      </c>
      <c r="D117" s="7">
        <v>25</v>
      </c>
      <c r="E117" s="7">
        <v>7</v>
      </c>
      <c r="F117" s="7">
        <v>6</v>
      </c>
      <c r="G117" s="7">
        <v>14</v>
      </c>
      <c r="H117" s="7">
        <v>6</v>
      </c>
      <c r="I117" s="7">
        <v>1</v>
      </c>
      <c r="J117" s="7">
        <v>0</v>
      </c>
      <c r="K117" s="7">
        <v>11</v>
      </c>
      <c r="L117" s="7">
        <v>0</v>
      </c>
      <c r="M117" s="6">
        <f>SUM(B117:L117)</f>
        <v>294</v>
      </c>
    </row>
    <row r="118" spans="1:13" s="1" customFormat="1" ht="12.75" customHeight="1" x14ac:dyDescent="0.3">
      <c r="A118" s="103" t="s">
        <v>82</v>
      </c>
      <c r="B118" s="7">
        <v>153</v>
      </c>
      <c r="C118" s="7">
        <v>221</v>
      </c>
      <c r="D118" s="7">
        <v>57</v>
      </c>
      <c r="E118" s="7">
        <v>7</v>
      </c>
      <c r="F118" s="7">
        <v>14</v>
      </c>
      <c r="G118" s="7">
        <v>21</v>
      </c>
      <c r="H118" s="7">
        <v>6</v>
      </c>
      <c r="I118" s="7">
        <v>4</v>
      </c>
      <c r="J118" s="7">
        <v>0</v>
      </c>
      <c r="K118" s="7">
        <v>23</v>
      </c>
      <c r="L118" s="7">
        <v>0</v>
      </c>
      <c r="M118" s="6">
        <f>SUM(B118:L118)</f>
        <v>506</v>
      </c>
    </row>
    <row r="119" spans="1:13" s="1" customFormat="1" ht="12.75" customHeight="1" x14ac:dyDescent="0.3">
      <c r="A119" s="103" t="s">
        <v>83</v>
      </c>
      <c r="B119" s="7">
        <v>122</v>
      </c>
      <c r="C119" s="7">
        <v>109</v>
      </c>
      <c r="D119" s="7">
        <v>38</v>
      </c>
      <c r="E119" s="7">
        <v>1</v>
      </c>
      <c r="F119" s="7">
        <v>16</v>
      </c>
      <c r="G119" s="7">
        <v>16</v>
      </c>
      <c r="H119" s="7">
        <v>4</v>
      </c>
      <c r="I119" s="7">
        <v>6</v>
      </c>
      <c r="J119" s="7">
        <v>0</v>
      </c>
      <c r="K119" s="7">
        <v>12</v>
      </c>
      <c r="L119" s="7">
        <v>0</v>
      </c>
      <c r="M119" s="6">
        <f>SUM(B119:L119)</f>
        <v>324</v>
      </c>
    </row>
    <row r="120" spans="1:13" s="1" customFormat="1" ht="12.75" customHeight="1" x14ac:dyDescent="0.3">
      <c r="A120" s="103" t="s">
        <v>84</v>
      </c>
      <c r="B120" s="7">
        <v>102</v>
      </c>
      <c r="C120" s="7">
        <v>106</v>
      </c>
      <c r="D120" s="7">
        <v>21</v>
      </c>
      <c r="E120" s="7">
        <v>10</v>
      </c>
      <c r="F120" s="7">
        <v>8</v>
      </c>
      <c r="G120" s="7">
        <v>10</v>
      </c>
      <c r="H120" s="7">
        <v>4</v>
      </c>
      <c r="I120" s="7">
        <v>4</v>
      </c>
      <c r="J120" s="7">
        <v>0</v>
      </c>
      <c r="K120" s="7">
        <v>14</v>
      </c>
      <c r="L120" s="7">
        <v>0</v>
      </c>
      <c r="M120" s="6">
        <f>SUM(B120:L120)</f>
        <v>279</v>
      </c>
    </row>
    <row r="121" spans="1:13" s="1" customFormat="1" ht="14.25" customHeight="1" x14ac:dyDescent="0.3">
      <c r="A121" s="104" t="s">
        <v>3</v>
      </c>
      <c r="B121" s="10">
        <f t="shared" ref="B121:M121" si="12">SUM(B117:B120)</f>
        <v>503</v>
      </c>
      <c r="C121" s="10">
        <f t="shared" si="12"/>
        <v>534</v>
      </c>
      <c r="D121" s="10">
        <f t="shared" si="12"/>
        <v>141</v>
      </c>
      <c r="E121" s="10">
        <f>SUM(E117:E120)</f>
        <v>25</v>
      </c>
      <c r="F121" s="10">
        <f>SUM(F117:F120)</f>
        <v>44</v>
      </c>
      <c r="G121" s="10">
        <f>SUM(G117:G120)</f>
        <v>61</v>
      </c>
      <c r="H121" s="10">
        <f>SUM(H117:H120)</f>
        <v>20</v>
      </c>
      <c r="I121" s="10">
        <f t="shared" si="12"/>
        <v>15</v>
      </c>
      <c r="J121" s="10">
        <f t="shared" si="12"/>
        <v>0</v>
      </c>
      <c r="K121" s="10">
        <f t="shared" si="12"/>
        <v>60</v>
      </c>
      <c r="L121" s="10">
        <f t="shared" si="12"/>
        <v>0</v>
      </c>
      <c r="M121" s="10">
        <f t="shared" si="12"/>
        <v>1403</v>
      </c>
    </row>
    <row r="122" spans="1:13" ht="9" customHeight="1" x14ac:dyDescent="0.3"/>
    <row r="123" spans="1:13" ht="12.75" customHeight="1" x14ac:dyDescent="0.3">
      <c r="A123" s="205"/>
      <c r="B123" s="195" t="s">
        <v>143</v>
      </c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</row>
    <row r="124" spans="1:13" s="1" customFormat="1" ht="12.75" customHeight="1" x14ac:dyDescent="0.3">
      <c r="A124" s="205"/>
      <c r="B124" s="3" t="s">
        <v>144</v>
      </c>
      <c r="C124" s="3" t="s">
        <v>147</v>
      </c>
      <c r="D124" s="3" t="s">
        <v>145</v>
      </c>
      <c r="E124" s="3" t="s">
        <v>146</v>
      </c>
      <c r="F124" s="3" t="s">
        <v>148</v>
      </c>
      <c r="G124" s="3" t="s">
        <v>149</v>
      </c>
      <c r="H124" s="3" t="s">
        <v>150</v>
      </c>
      <c r="I124" s="3" t="s">
        <v>151</v>
      </c>
      <c r="J124" s="196" t="s">
        <v>0</v>
      </c>
      <c r="K124" s="196" t="s">
        <v>1</v>
      </c>
      <c r="L124" s="196" t="s">
        <v>2</v>
      </c>
      <c r="M124" s="197" t="s">
        <v>3</v>
      </c>
    </row>
    <row r="125" spans="1:13" s="1" customFormat="1" x14ac:dyDescent="0.3">
      <c r="A125" s="203">
        <v>43046</v>
      </c>
      <c r="B125" s="3" t="s">
        <v>4</v>
      </c>
      <c r="C125" s="3" t="s">
        <v>5</v>
      </c>
      <c r="D125" s="3" t="s">
        <v>6</v>
      </c>
      <c r="E125" s="3" t="s">
        <v>7</v>
      </c>
      <c r="F125" s="3" t="s">
        <v>8</v>
      </c>
      <c r="G125" s="3" t="s">
        <v>9</v>
      </c>
      <c r="H125" s="3" t="s">
        <v>10</v>
      </c>
      <c r="I125" s="3" t="s">
        <v>11</v>
      </c>
      <c r="J125" s="196"/>
      <c r="K125" s="196"/>
      <c r="L125" s="196"/>
      <c r="M125" s="197"/>
    </row>
    <row r="126" spans="1:13" s="4" customFormat="1" ht="24" x14ac:dyDescent="0.25">
      <c r="A126" s="204"/>
      <c r="B126" s="102" t="s">
        <v>152</v>
      </c>
      <c r="C126" s="102" t="s">
        <v>153</v>
      </c>
      <c r="D126" s="102" t="s">
        <v>153</v>
      </c>
      <c r="E126" s="102" t="s">
        <v>152</v>
      </c>
      <c r="F126" s="102" t="s">
        <v>152</v>
      </c>
      <c r="G126" s="102" t="s">
        <v>152</v>
      </c>
      <c r="H126" s="102" t="s">
        <v>152</v>
      </c>
      <c r="I126" s="102" t="s">
        <v>153</v>
      </c>
      <c r="J126" s="196"/>
      <c r="K126" s="196"/>
      <c r="L126" s="196"/>
      <c r="M126" s="197"/>
    </row>
    <row r="127" spans="1:13" s="4" customFormat="1" ht="12.75" customHeight="1" x14ac:dyDescent="0.3">
      <c r="A127" s="103" t="s">
        <v>85</v>
      </c>
      <c r="B127" s="7">
        <v>87</v>
      </c>
      <c r="C127" s="7">
        <v>89</v>
      </c>
      <c r="D127" s="7">
        <v>34</v>
      </c>
      <c r="E127" s="7">
        <v>6</v>
      </c>
      <c r="F127" s="7">
        <v>6</v>
      </c>
      <c r="G127" s="7">
        <v>25</v>
      </c>
      <c r="H127" s="7">
        <v>2</v>
      </c>
      <c r="I127" s="7">
        <v>6</v>
      </c>
      <c r="J127" s="7">
        <v>0</v>
      </c>
      <c r="K127" s="7">
        <v>27</v>
      </c>
      <c r="L127" s="7">
        <v>0</v>
      </c>
      <c r="M127" s="6">
        <f t="shared" ref="M127:M134" si="13">SUM(B127:L127)</f>
        <v>282</v>
      </c>
    </row>
    <row r="128" spans="1:13" s="1" customFormat="1" ht="12.75" customHeight="1" x14ac:dyDescent="0.3">
      <c r="A128" s="103" t="s">
        <v>86</v>
      </c>
      <c r="B128" s="7">
        <v>260</v>
      </c>
      <c r="C128" s="7">
        <v>159</v>
      </c>
      <c r="D128" s="7">
        <v>43</v>
      </c>
      <c r="E128" s="7">
        <v>8</v>
      </c>
      <c r="F128" s="7">
        <v>19</v>
      </c>
      <c r="G128" s="7">
        <v>24</v>
      </c>
      <c r="H128" s="7">
        <v>7</v>
      </c>
      <c r="I128" s="7">
        <v>6</v>
      </c>
      <c r="J128" s="7">
        <v>0</v>
      </c>
      <c r="K128" s="7">
        <v>27</v>
      </c>
      <c r="L128" s="7">
        <v>0</v>
      </c>
      <c r="M128" s="6">
        <f t="shared" si="13"/>
        <v>553</v>
      </c>
    </row>
    <row r="129" spans="1:13" s="1" customFormat="1" ht="12.75" customHeight="1" x14ac:dyDescent="0.3">
      <c r="A129" s="103" t="s">
        <v>87</v>
      </c>
      <c r="B129" s="7">
        <v>203</v>
      </c>
      <c r="C129" s="7">
        <v>183</v>
      </c>
      <c r="D129" s="7">
        <v>54</v>
      </c>
      <c r="E129" s="7">
        <v>13</v>
      </c>
      <c r="F129" s="7">
        <v>16</v>
      </c>
      <c r="G129" s="7">
        <v>33</v>
      </c>
      <c r="H129" s="7">
        <v>2</v>
      </c>
      <c r="I129" s="7">
        <v>5</v>
      </c>
      <c r="J129" s="7">
        <v>0</v>
      </c>
      <c r="K129" s="7">
        <v>32</v>
      </c>
      <c r="L129" s="7">
        <v>0</v>
      </c>
      <c r="M129" s="6">
        <f t="shared" si="13"/>
        <v>541</v>
      </c>
    </row>
    <row r="130" spans="1:13" s="1" customFormat="1" ht="12.75" customHeight="1" x14ac:dyDescent="0.3">
      <c r="A130" s="103" t="s">
        <v>88</v>
      </c>
      <c r="B130" s="7">
        <v>287</v>
      </c>
      <c r="C130" s="7">
        <v>221</v>
      </c>
      <c r="D130" s="7">
        <v>64</v>
      </c>
      <c r="E130" s="7">
        <v>11</v>
      </c>
      <c r="F130" s="7">
        <v>21</v>
      </c>
      <c r="G130" s="7">
        <v>30</v>
      </c>
      <c r="H130" s="7">
        <v>10</v>
      </c>
      <c r="I130" s="7">
        <v>7</v>
      </c>
      <c r="J130" s="7">
        <v>0</v>
      </c>
      <c r="K130" s="7">
        <v>71</v>
      </c>
      <c r="L130" s="7">
        <v>0</v>
      </c>
      <c r="M130" s="6">
        <f t="shared" si="13"/>
        <v>722</v>
      </c>
    </row>
    <row r="131" spans="1:13" s="1" customFormat="1" ht="12.75" customHeight="1" x14ac:dyDescent="0.3">
      <c r="A131" s="103" t="s">
        <v>89</v>
      </c>
      <c r="B131" s="7">
        <v>255</v>
      </c>
      <c r="C131" s="7">
        <v>246</v>
      </c>
      <c r="D131" s="7">
        <v>58</v>
      </c>
      <c r="E131" s="7">
        <v>6</v>
      </c>
      <c r="F131" s="7">
        <v>12</v>
      </c>
      <c r="G131" s="7">
        <v>35</v>
      </c>
      <c r="H131" s="7">
        <v>4</v>
      </c>
      <c r="I131" s="7">
        <v>7</v>
      </c>
      <c r="J131" s="7">
        <v>0</v>
      </c>
      <c r="K131" s="7">
        <v>34</v>
      </c>
      <c r="L131" s="7">
        <v>0</v>
      </c>
      <c r="M131" s="6">
        <f t="shared" si="13"/>
        <v>657</v>
      </c>
    </row>
    <row r="132" spans="1:13" s="1" customFormat="1" ht="12.75" customHeight="1" x14ac:dyDescent="0.3">
      <c r="A132" s="103" t="s">
        <v>90</v>
      </c>
      <c r="B132" s="7">
        <v>277</v>
      </c>
      <c r="C132" s="7">
        <v>187</v>
      </c>
      <c r="D132" s="7">
        <v>38</v>
      </c>
      <c r="E132" s="7">
        <v>7</v>
      </c>
      <c r="F132" s="7">
        <v>10</v>
      </c>
      <c r="G132" s="7">
        <v>20</v>
      </c>
      <c r="H132" s="7">
        <v>7</v>
      </c>
      <c r="I132" s="7">
        <v>9</v>
      </c>
      <c r="J132" s="7">
        <v>0</v>
      </c>
      <c r="K132" s="7">
        <v>21</v>
      </c>
      <c r="L132" s="7">
        <v>0</v>
      </c>
      <c r="M132" s="6">
        <f t="shared" si="13"/>
        <v>576</v>
      </c>
    </row>
    <row r="133" spans="1:13" s="1" customFormat="1" ht="12.75" customHeight="1" x14ac:dyDescent="0.3">
      <c r="A133" s="103" t="s">
        <v>91</v>
      </c>
      <c r="B133" s="7">
        <v>170</v>
      </c>
      <c r="C133" s="7">
        <v>170</v>
      </c>
      <c r="D133" s="7">
        <v>57</v>
      </c>
      <c r="E133" s="7">
        <v>12</v>
      </c>
      <c r="F133" s="7">
        <v>9</v>
      </c>
      <c r="G133" s="7">
        <v>22</v>
      </c>
      <c r="H133" s="7">
        <v>7</v>
      </c>
      <c r="I133" s="7">
        <v>8</v>
      </c>
      <c r="J133" s="7">
        <v>0</v>
      </c>
      <c r="K133" s="7">
        <v>30</v>
      </c>
      <c r="L133" s="7">
        <v>0</v>
      </c>
      <c r="M133" s="6">
        <f t="shared" si="13"/>
        <v>485</v>
      </c>
    </row>
    <row r="134" spans="1:13" s="1" customFormat="1" ht="12.75" customHeight="1" x14ac:dyDescent="0.3">
      <c r="A134" s="103" t="s">
        <v>92</v>
      </c>
      <c r="B134" s="7">
        <v>284</v>
      </c>
      <c r="C134" s="7">
        <v>229</v>
      </c>
      <c r="D134" s="7">
        <v>68</v>
      </c>
      <c r="E134" s="7">
        <v>9</v>
      </c>
      <c r="F134" s="7">
        <v>21</v>
      </c>
      <c r="G134" s="7">
        <v>38</v>
      </c>
      <c r="H134" s="7">
        <v>6</v>
      </c>
      <c r="I134" s="7">
        <v>7</v>
      </c>
      <c r="J134" s="7">
        <v>0</v>
      </c>
      <c r="K134" s="7">
        <v>35</v>
      </c>
      <c r="L134" s="7">
        <v>0</v>
      </c>
      <c r="M134" s="6">
        <f t="shared" si="13"/>
        <v>697</v>
      </c>
    </row>
    <row r="135" spans="1:13" s="1" customFormat="1" ht="15.75" customHeight="1" x14ac:dyDescent="0.3">
      <c r="A135" s="104" t="s">
        <v>3</v>
      </c>
      <c r="B135" s="10">
        <f t="shared" ref="B135:M135" si="14">SUM(B127:B134)</f>
        <v>1823</v>
      </c>
      <c r="C135" s="10">
        <f t="shared" si="14"/>
        <v>1484</v>
      </c>
      <c r="D135" s="10">
        <f t="shared" si="14"/>
        <v>416</v>
      </c>
      <c r="E135" s="10">
        <f>SUM(E127:E134)</f>
        <v>72</v>
      </c>
      <c r="F135" s="10">
        <f>SUM(F127:F134)</f>
        <v>114</v>
      </c>
      <c r="G135" s="10">
        <f>SUM(G127:G134)</f>
        <v>227</v>
      </c>
      <c r="H135" s="10">
        <f>SUM(H127:H134)</f>
        <v>45</v>
      </c>
      <c r="I135" s="10">
        <f t="shared" si="14"/>
        <v>55</v>
      </c>
      <c r="J135" s="10">
        <f t="shared" si="14"/>
        <v>0</v>
      </c>
      <c r="K135" s="10">
        <f t="shared" si="14"/>
        <v>277</v>
      </c>
      <c r="L135" s="10">
        <f t="shared" si="14"/>
        <v>0</v>
      </c>
      <c r="M135" s="10">
        <f t="shared" si="14"/>
        <v>4513</v>
      </c>
    </row>
    <row r="136" spans="1:13" s="1" customFormat="1" ht="9" customHeight="1" x14ac:dyDescent="0.3">
      <c r="A136" s="75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ht="12.75" customHeight="1" x14ac:dyDescent="0.3">
      <c r="A137" s="205"/>
      <c r="B137" s="195" t="s">
        <v>143</v>
      </c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</row>
    <row r="138" spans="1:13" s="1" customFormat="1" ht="12.75" customHeight="1" x14ac:dyDescent="0.3">
      <c r="A138" s="205"/>
      <c r="B138" s="3" t="s">
        <v>144</v>
      </c>
      <c r="C138" s="3" t="s">
        <v>147</v>
      </c>
      <c r="D138" s="3" t="s">
        <v>145</v>
      </c>
      <c r="E138" s="3" t="s">
        <v>146</v>
      </c>
      <c r="F138" s="3" t="s">
        <v>148</v>
      </c>
      <c r="G138" s="3" t="s">
        <v>149</v>
      </c>
      <c r="H138" s="3" t="s">
        <v>150</v>
      </c>
      <c r="I138" s="3" t="s">
        <v>151</v>
      </c>
      <c r="J138" s="196" t="s">
        <v>0</v>
      </c>
      <c r="K138" s="196" t="s">
        <v>1</v>
      </c>
      <c r="L138" s="196" t="s">
        <v>2</v>
      </c>
      <c r="M138" s="197" t="s">
        <v>3</v>
      </c>
    </row>
    <row r="139" spans="1:13" s="1" customFormat="1" x14ac:dyDescent="0.3">
      <c r="A139" s="203">
        <v>43046</v>
      </c>
      <c r="B139" s="3" t="s">
        <v>4</v>
      </c>
      <c r="C139" s="3" t="s">
        <v>5</v>
      </c>
      <c r="D139" s="3" t="s">
        <v>6</v>
      </c>
      <c r="E139" s="3" t="s">
        <v>7</v>
      </c>
      <c r="F139" s="3" t="s">
        <v>8</v>
      </c>
      <c r="G139" s="3" t="s">
        <v>9</v>
      </c>
      <c r="H139" s="3" t="s">
        <v>10</v>
      </c>
      <c r="I139" s="3" t="s">
        <v>11</v>
      </c>
      <c r="J139" s="196"/>
      <c r="K139" s="196"/>
      <c r="L139" s="196"/>
      <c r="M139" s="197"/>
    </row>
    <row r="140" spans="1:13" s="4" customFormat="1" ht="24" x14ac:dyDescent="0.25">
      <c r="A140" s="204"/>
      <c r="B140" s="102" t="s">
        <v>152</v>
      </c>
      <c r="C140" s="102" t="s">
        <v>153</v>
      </c>
      <c r="D140" s="102" t="s">
        <v>153</v>
      </c>
      <c r="E140" s="102" t="s">
        <v>152</v>
      </c>
      <c r="F140" s="102" t="s">
        <v>152</v>
      </c>
      <c r="G140" s="102" t="s">
        <v>152</v>
      </c>
      <c r="H140" s="102" t="s">
        <v>152</v>
      </c>
      <c r="I140" s="102" t="s">
        <v>153</v>
      </c>
      <c r="J140" s="196"/>
      <c r="K140" s="196"/>
      <c r="L140" s="196"/>
      <c r="M140" s="197"/>
    </row>
    <row r="141" spans="1:13" s="4" customFormat="1" ht="12.75" customHeight="1" x14ac:dyDescent="0.3">
      <c r="A141" s="103" t="s">
        <v>93</v>
      </c>
      <c r="B141" s="7">
        <v>129</v>
      </c>
      <c r="C141" s="7">
        <v>193</v>
      </c>
      <c r="D141" s="7">
        <v>27</v>
      </c>
      <c r="E141" s="7">
        <v>6</v>
      </c>
      <c r="F141" s="7">
        <v>5</v>
      </c>
      <c r="G141" s="7">
        <v>14</v>
      </c>
      <c r="H141" s="7">
        <v>6</v>
      </c>
      <c r="I141" s="7">
        <v>1</v>
      </c>
      <c r="J141" s="7">
        <v>0</v>
      </c>
      <c r="K141" s="7">
        <v>39</v>
      </c>
      <c r="L141" s="7">
        <v>0</v>
      </c>
      <c r="M141" s="6">
        <f>SUM(B141:L141)</f>
        <v>420</v>
      </c>
    </row>
    <row r="142" spans="1:13" s="1" customFormat="1" ht="13.5" customHeight="1" x14ac:dyDescent="0.3">
      <c r="A142" s="104" t="s">
        <v>3</v>
      </c>
      <c r="B142" s="10">
        <f t="shared" ref="B142:M142" si="15">SUM(B141:B141)</f>
        <v>129</v>
      </c>
      <c r="C142" s="10">
        <f t="shared" si="15"/>
        <v>193</v>
      </c>
      <c r="D142" s="10">
        <f t="shared" si="15"/>
        <v>27</v>
      </c>
      <c r="E142" s="10">
        <f>SUM(E141:E141)</f>
        <v>6</v>
      </c>
      <c r="F142" s="10">
        <f>SUM(F141:F141)</f>
        <v>5</v>
      </c>
      <c r="G142" s="10">
        <f>SUM(G141:G141)</f>
        <v>14</v>
      </c>
      <c r="H142" s="10">
        <f>SUM(H141:H141)</f>
        <v>6</v>
      </c>
      <c r="I142" s="10">
        <f t="shared" si="15"/>
        <v>1</v>
      </c>
      <c r="J142" s="10">
        <f t="shared" si="15"/>
        <v>0</v>
      </c>
      <c r="K142" s="10">
        <f t="shared" si="15"/>
        <v>39</v>
      </c>
      <c r="L142" s="10">
        <f t="shared" si="15"/>
        <v>0</v>
      </c>
      <c r="M142" s="10">
        <f t="shared" si="15"/>
        <v>420</v>
      </c>
    </row>
    <row r="143" spans="1:13" ht="9" customHeight="1" x14ac:dyDescent="0.3"/>
    <row r="144" spans="1:13" ht="12.75" customHeight="1" x14ac:dyDescent="0.3">
      <c r="A144" s="205"/>
      <c r="B144" s="195" t="s">
        <v>143</v>
      </c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</row>
    <row r="145" spans="1:13" s="1" customFormat="1" ht="12.75" customHeight="1" x14ac:dyDescent="0.3">
      <c r="A145" s="205"/>
      <c r="B145" s="3" t="s">
        <v>144</v>
      </c>
      <c r="C145" s="3" t="s">
        <v>147</v>
      </c>
      <c r="D145" s="3" t="s">
        <v>145</v>
      </c>
      <c r="E145" s="3" t="s">
        <v>146</v>
      </c>
      <c r="F145" s="3" t="s">
        <v>148</v>
      </c>
      <c r="G145" s="3" t="s">
        <v>149</v>
      </c>
      <c r="H145" s="3" t="s">
        <v>150</v>
      </c>
      <c r="I145" s="3" t="s">
        <v>151</v>
      </c>
      <c r="J145" s="196" t="s">
        <v>0</v>
      </c>
      <c r="K145" s="196" t="s">
        <v>1</v>
      </c>
      <c r="L145" s="196" t="s">
        <v>2</v>
      </c>
      <c r="M145" s="197" t="s">
        <v>3</v>
      </c>
    </row>
    <row r="146" spans="1:13" s="1" customFormat="1" x14ac:dyDescent="0.3">
      <c r="A146" s="203">
        <v>43046</v>
      </c>
      <c r="B146" s="3" t="s">
        <v>4</v>
      </c>
      <c r="C146" s="3" t="s">
        <v>5</v>
      </c>
      <c r="D146" s="3" t="s">
        <v>6</v>
      </c>
      <c r="E146" s="3" t="s">
        <v>7</v>
      </c>
      <c r="F146" s="3" t="s">
        <v>8</v>
      </c>
      <c r="G146" s="3" t="s">
        <v>9</v>
      </c>
      <c r="H146" s="3" t="s">
        <v>10</v>
      </c>
      <c r="I146" s="3" t="s">
        <v>11</v>
      </c>
      <c r="J146" s="196"/>
      <c r="K146" s="196"/>
      <c r="L146" s="196"/>
      <c r="M146" s="197"/>
    </row>
    <row r="147" spans="1:13" s="4" customFormat="1" ht="24" x14ac:dyDescent="0.25">
      <c r="A147" s="204"/>
      <c r="B147" s="102" t="s">
        <v>152</v>
      </c>
      <c r="C147" s="102" t="s">
        <v>153</v>
      </c>
      <c r="D147" s="102" t="s">
        <v>153</v>
      </c>
      <c r="E147" s="102" t="s">
        <v>152</v>
      </c>
      <c r="F147" s="102" t="s">
        <v>152</v>
      </c>
      <c r="G147" s="102" t="s">
        <v>152</v>
      </c>
      <c r="H147" s="102" t="s">
        <v>152</v>
      </c>
      <c r="I147" s="102" t="s">
        <v>153</v>
      </c>
      <c r="J147" s="196"/>
      <c r="K147" s="196"/>
      <c r="L147" s="196"/>
      <c r="M147" s="197"/>
    </row>
    <row r="148" spans="1:13" s="4" customFormat="1" ht="12.75" customHeight="1" x14ac:dyDescent="0.3">
      <c r="A148" s="103" t="s">
        <v>94</v>
      </c>
      <c r="B148" s="7">
        <v>75</v>
      </c>
      <c r="C148" s="7">
        <v>72</v>
      </c>
      <c r="D148" s="7">
        <v>26</v>
      </c>
      <c r="E148" s="7">
        <v>0</v>
      </c>
      <c r="F148" s="7">
        <v>1</v>
      </c>
      <c r="G148" s="7">
        <v>12</v>
      </c>
      <c r="H148" s="7">
        <v>4</v>
      </c>
      <c r="I148" s="7">
        <v>3</v>
      </c>
      <c r="J148" s="7">
        <v>0</v>
      </c>
      <c r="K148" s="7">
        <v>14</v>
      </c>
      <c r="L148" s="7">
        <v>0</v>
      </c>
      <c r="M148" s="6">
        <f t="shared" ref="M148:M153" si="16">SUM(B148:L148)</f>
        <v>207</v>
      </c>
    </row>
    <row r="149" spans="1:13" s="4" customFormat="1" ht="12.75" customHeight="1" x14ac:dyDescent="0.3">
      <c r="A149" s="103" t="s">
        <v>95</v>
      </c>
      <c r="B149" s="7">
        <v>49</v>
      </c>
      <c r="C149" s="7">
        <v>104</v>
      </c>
      <c r="D149" s="7">
        <v>21</v>
      </c>
      <c r="E149" s="7">
        <v>1</v>
      </c>
      <c r="F149" s="7">
        <v>4</v>
      </c>
      <c r="G149" s="7">
        <v>8</v>
      </c>
      <c r="H149" s="7">
        <v>3</v>
      </c>
      <c r="I149" s="7">
        <v>2</v>
      </c>
      <c r="J149" s="7">
        <v>0</v>
      </c>
      <c r="K149" s="7">
        <v>24</v>
      </c>
      <c r="L149" s="7">
        <v>0</v>
      </c>
      <c r="M149" s="6">
        <f t="shared" si="16"/>
        <v>216</v>
      </c>
    </row>
    <row r="150" spans="1:13" s="1" customFormat="1" ht="12.75" customHeight="1" x14ac:dyDescent="0.3">
      <c r="A150" s="103" t="s">
        <v>96</v>
      </c>
      <c r="B150" s="7">
        <v>64</v>
      </c>
      <c r="C150" s="7">
        <v>170</v>
      </c>
      <c r="D150" s="7">
        <v>39</v>
      </c>
      <c r="E150" s="7">
        <v>3</v>
      </c>
      <c r="F150" s="7">
        <v>1</v>
      </c>
      <c r="G150" s="7">
        <v>16</v>
      </c>
      <c r="H150" s="7">
        <v>1</v>
      </c>
      <c r="I150" s="7">
        <v>3</v>
      </c>
      <c r="J150" s="7">
        <v>0</v>
      </c>
      <c r="K150" s="7">
        <v>31</v>
      </c>
      <c r="L150" s="7">
        <v>0</v>
      </c>
      <c r="M150" s="6">
        <f t="shared" si="16"/>
        <v>328</v>
      </c>
    </row>
    <row r="151" spans="1:13" s="1" customFormat="1" ht="12.75" customHeight="1" x14ac:dyDescent="0.3">
      <c r="A151" s="103" t="s">
        <v>97</v>
      </c>
      <c r="B151" s="7">
        <v>126</v>
      </c>
      <c r="C151" s="7">
        <v>176</v>
      </c>
      <c r="D151" s="7">
        <v>41</v>
      </c>
      <c r="E151" s="7">
        <v>6</v>
      </c>
      <c r="F151" s="7">
        <v>6</v>
      </c>
      <c r="G151" s="7">
        <v>7</v>
      </c>
      <c r="H151" s="7">
        <v>0</v>
      </c>
      <c r="I151" s="7">
        <v>3</v>
      </c>
      <c r="J151" s="7">
        <v>0</v>
      </c>
      <c r="K151" s="7">
        <v>29</v>
      </c>
      <c r="L151" s="7">
        <v>0</v>
      </c>
      <c r="M151" s="6">
        <f t="shared" si="16"/>
        <v>394</v>
      </c>
    </row>
    <row r="152" spans="1:13" s="1" customFormat="1" ht="12.75" customHeight="1" x14ac:dyDescent="0.3">
      <c r="A152" s="103" t="s">
        <v>98</v>
      </c>
      <c r="B152" s="7">
        <v>73</v>
      </c>
      <c r="C152" s="7">
        <v>137</v>
      </c>
      <c r="D152" s="7">
        <v>31</v>
      </c>
      <c r="E152" s="7">
        <v>3</v>
      </c>
      <c r="F152" s="7">
        <v>4</v>
      </c>
      <c r="G152" s="7">
        <v>11</v>
      </c>
      <c r="H152" s="7">
        <v>2</v>
      </c>
      <c r="I152" s="7">
        <v>1</v>
      </c>
      <c r="J152" s="7">
        <v>0</v>
      </c>
      <c r="K152" s="7">
        <v>29</v>
      </c>
      <c r="L152" s="7">
        <v>0</v>
      </c>
      <c r="M152" s="6">
        <f t="shared" si="16"/>
        <v>291</v>
      </c>
    </row>
    <row r="153" spans="1:13" s="1" customFormat="1" ht="12.75" customHeight="1" x14ac:dyDescent="0.3">
      <c r="A153" s="103" t="s">
        <v>99</v>
      </c>
      <c r="B153" s="7">
        <v>44</v>
      </c>
      <c r="C153" s="7">
        <v>98</v>
      </c>
      <c r="D153" s="7">
        <v>29</v>
      </c>
      <c r="E153" s="7">
        <v>5</v>
      </c>
      <c r="F153" s="7">
        <v>5</v>
      </c>
      <c r="G153" s="7">
        <v>7</v>
      </c>
      <c r="H153" s="7">
        <v>3</v>
      </c>
      <c r="I153" s="7">
        <v>0</v>
      </c>
      <c r="J153" s="7">
        <v>0</v>
      </c>
      <c r="K153" s="7">
        <v>21</v>
      </c>
      <c r="L153" s="7">
        <v>0</v>
      </c>
      <c r="M153" s="6">
        <f t="shared" si="16"/>
        <v>212</v>
      </c>
    </row>
    <row r="154" spans="1:13" s="1" customFormat="1" ht="14.25" customHeight="1" x14ac:dyDescent="0.3">
      <c r="A154" s="104" t="s">
        <v>3</v>
      </c>
      <c r="B154" s="10">
        <f t="shared" ref="B154:M154" si="17">SUM(B148:B153)</f>
        <v>431</v>
      </c>
      <c r="C154" s="10">
        <f t="shared" si="17"/>
        <v>757</v>
      </c>
      <c r="D154" s="10">
        <f t="shared" si="17"/>
        <v>187</v>
      </c>
      <c r="E154" s="10">
        <f>SUM(E148:E153)</f>
        <v>18</v>
      </c>
      <c r="F154" s="10">
        <f>SUM(F148:F153)</f>
        <v>21</v>
      </c>
      <c r="G154" s="10">
        <f>SUM(G148:G153)</f>
        <v>61</v>
      </c>
      <c r="H154" s="10">
        <f>SUM(H148:H153)</f>
        <v>13</v>
      </c>
      <c r="I154" s="10">
        <f t="shared" si="17"/>
        <v>12</v>
      </c>
      <c r="J154" s="10">
        <f t="shared" si="17"/>
        <v>0</v>
      </c>
      <c r="K154" s="10">
        <f t="shared" si="17"/>
        <v>148</v>
      </c>
      <c r="L154" s="10">
        <f t="shared" si="17"/>
        <v>0</v>
      </c>
      <c r="M154" s="10">
        <f t="shared" si="17"/>
        <v>1648</v>
      </c>
    </row>
    <row r="155" spans="1:13" ht="12" customHeight="1" x14ac:dyDescent="0.3"/>
    <row r="156" spans="1:13" ht="12.75" customHeight="1" x14ac:dyDescent="0.3">
      <c r="A156" s="205"/>
      <c r="B156" s="195" t="s">
        <v>143</v>
      </c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</row>
    <row r="157" spans="1:13" s="1" customFormat="1" ht="12.75" customHeight="1" x14ac:dyDescent="0.3">
      <c r="A157" s="205"/>
      <c r="B157" s="3" t="s">
        <v>144</v>
      </c>
      <c r="C157" s="3" t="s">
        <v>147</v>
      </c>
      <c r="D157" s="3" t="s">
        <v>145</v>
      </c>
      <c r="E157" s="3" t="s">
        <v>146</v>
      </c>
      <c r="F157" s="3" t="s">
        <v>148</v>
      </c>
      <c r="G157" s="3" t="s">
        <v>149</v>
      </c>
      <c r="H157" s="3" t="s">
        <v>150</v>
      </c>
      <c r="I157" s="3" t="s">
        <v>151</v>
      </c>
      <c r="J157" s="196" t="s">
        <v>0</v>
      </c>
      <c r="K157" s="196" t="s">
        <v>1</v>
      </c>
      <c r="L157" s="196" t="s">
        <v>2</v>
      </c>
      <c r="M157" s="197" t="s">
        <v>3</v>
      </c>
    </row>
    <row r="158" spans="1:13" s="1" customFormat="1" x14ac:dyDescent="0.3">
      <c r="A158" s="203">
        <v>43046</v>
      </c>
      <c r="B158" s="3" t="s">
        <v>4</v>
      </c>
      <c r="C158" s="3" t="s">
        <v>5</v>
      </c>
      <c r="D158" s="3" t="s">
        <v>6</v>
      </c>
      <c r="E158" s="3" t="s">
        <v>7</v>
      </c>
      <c r="F158" s="3" t="s">
        <v>8</v>
      </c>
      <c r="G158" s="3" t="s">
        <v>9</v>
      </c>
      <c r="H158" s="3" t="s">
        <v>10</v>
      </c>
      <c r="I158" s="3" t="s">
        <v>11</v>
      </c>
      <c r="J158" s="196"/>
      <c r="K158" s="196"/>
      <c r="L158" s="196"/>
      <c r="M158" s="197"/>
    </row>
    <row r="159" spans="1:13" s="4" customFormat="1" ht="24" x14ac:dyDescent="0.25">
      <c r="A159" s="204"/>
      <c r="B159" s="102" t="s">
        <v>152</v>
      </c>
      <c r="C159" s="102" t="s">
        <v>153</v>
      </c>
      <c r="D159" s="102" t="s">
        <v>153</v>
      </c>
      <c r="E159" s="102" t="s">
        <v>152</v>
      </c>
      <c r="F159" s="102" t="s">
        <v>152</v>
      </c>
      <c r="G159" s="102" t="s">
        <v>152</v>
      </c>
      <c r="H159" s="102" t="s">
        <v>152</v>
      </c>
      <c r="I159" s="102" t="s">
        <v>153</v>
      </c>
      <c r="J159" s="196"/>
      <c r="K159" s="196"/>
      <c r="L159" s="196"/>
      <c r="M159" s="197"/>
    </row>
    <row r="160" spans="1:13" s="4" customFormat="1" ht="13.2" x14ac:dyDescent="0.25">
      <c r="A160" s="103" t="s">
        <v>100</v>
      </c>
      <c r="B160" s="5">
        <v>87</v>
      </c>
      <c r="C160" s="5">
        <v>108</v>
      </c>
      <c r="D160" s="5">
        <v>17</v>
      </c>
      <c r="E160" s="5">
        <v>7</v>
      </c>
      <c r="F160" s="5">
        <v>7</v>
      </c>
      <c r="G160" s="5">
        <v>13</v>
      </c>
      <c r="H160" s="5">
        <v>5</v>
      </c>
      <c r="I160" s="5">
        <v>2</v>
      </c>
      <c r="J160" s="5">
        <v>0</v>
      </c>
      <c r="K160" s="5">
        <v>15</v>
      </c>
      <c r="L160" s="5">
        <v>0</v>
      </c>
      <c r="M160" s="6">
        <f>SUM(B160:L160)</f>
        <v>261</v>
      </c>
    </row>
    <row r="161" spans="1:13" s="4" customFormat="1" ht="13.2" x14ac:dyDescent="0.25">
      <c r="A161" s="103" t="s">
        <v>101</v>
      </c>
      <c r="B161" s="5">
        <v>151</v>
      </c>
      <c r="C161" s="5">
        <v>197</v>
      </c>
      <c r="D161" s="5">
        <v>67</v>
      </c>
      <c r="E161" s="5">
        <v>9</v>
      </c>
      <c r="F161" s="5">
        <v>22</v>
      </c>
      <c r="G161" s="5">
        <v>31</v>
      </c>
      <c r="H161" s="5">
        <v>5</v>
      </c>
      <c r="I161" s="5">
        <v>5</v>
      </c>
      <c r="J161" s="5">
        <v>0</v>
      </c>
      <c r="K161" s="5">
        <v>35</v>
      </c>
      <c r="L161" s="5">
        <v>0</v>
      </c>
      <c r="M161" s="6">
        <f>SUM(B161:L161)</f>
        <v>522</v>
      </c>
    </row>
    <row r="162" spans="1:13" s="4" customFormat="1" ht="13.2" x14ac:dyDescent="0.25">
      <c r="A162" s="103" t="s">
        <v>102</v>
      </c>
      <c r="B162" s="5">
        <v>80</v>
      </c>
      <c r="C162" s="5">
        <v>86</v>
      </c>
      <c r="D162" s="5">
        <v>21</v>
      </c>
      <c r="E162" s="5">
        <v>4</v>
      </c>
      <c r="F162" s="5">
        <v>8</v>
      </c>
      <c r="G162" s="5">
        <v>18</v>
      </c>
      <c r="H162" s="5">
        <v>3</v>
      </c>
      <c r="I162" s="5">
        <v>0</v>
      </c>
      <c r="J162" s="5">
        <v>0</v>
      </c>
      <c r="K162" s="5">
        <v>19</v>
      </c>
      <c r="L162" s="5">
        <v>0</v>
      </c>
      <c r="M162" s="6">
        <f>SUM(B162:L162)</f>
        <v>239</v>
      </c>
    </row>
    <row r="163" spans="1:13" s="4" customFormat="1" ht="12.75" customHeight="1" x14ac:dyDescent="0.3">
      <c r="A163" s="103" t="s">
        <v>103</v>
      </c>
      <c r="B163" s="7">
        <v>209</v>
      </c>
      <c r="C163" s="7">
        <v>204</v>
      </c>
      <c r="D163" s="7">
        <v>42</v>
      </c>
      <c r="E163" s="7">
        <v>13</v>
      </c>
      <c r="F163" s="7">
        <v>17</v>
      </c>
      <c r="G163" s="7">
        <v>31</v>
      </c>
      <c r="H163" s="7">
        <v>5</v>
      </c>
      <c r="I163" s="7">
        <v>4</v>
      </c>
      <c r="J163" s="7">
        <v>0</v>
      </c>
      <c r="K163" s="7">
        <v>40</v>
      </c>
      <c r="L163" s="7">
        <v>0</v>
      </c>
      <c r="M163" s="6">
        <f>SUM(B163:L163)</f>
        <v>565</v>
      </c>
    </row>
    <row r="164" spans="1:13" s="1" customFormat="1" ht="15.75" customHeight="1" x14ac:dyDescent="0.3">
      <c r="A164" s="104" t="s">
        <v>3</v>
      </c>
      <c r="B164" s="10">
        <f>SUM(B160:B163)</f>
        <v>527</v>
      </c>
      <c r="C164" s="10">
        <f t="shared" ref="C164:L164" si="18">SUM(C160:C163)</f>
        <v>595</v>
      </c>
      <c r="D164" s="10">
        <f t="shared" si="18"/>
        <v>147</v>
      </c>
      <c r="E164" s="10">
        <f t="shared" si="18"/>
        <v>33</v>
      </c>
      <c r="F164" s="10">
        <f t="shared" si="18"/>
        <v>54</v>
      </c>
      <c r="G164" s="10">
        <f t="shared" si="18"/>
        <v>93</v>
      </c>
      <c r="H164" s="10">
        <f t="shared" si="18"/>
        <v>18</v>
      </c>
      <c r="I164" s="10">
        <f t="shared" si="18"/>
        <v>11</v>
      </c>
      <c r="J164" s="10">
        <f t="shared" si="18"/>
        <v>0</v>
      </c>
      <c r="K164" s="10">
        <f t="shared" si="18"/>
        <v>109</v>
      </c>
      <c r="L164" s="10">
        <f t="shared" si="18"/>
        <v>0</v>
      </c>
      <c r="M164" s="10">
        <f>SUM(M160:M163)</f>
        <v>1587</v>
      </c>
    </row>
    <row r="166" spans="1:13" ht="12.75" customHeight="1" x14ac:dyDescent="0.3">
      <c r="A166" s="205"/>
      <c r="B166" s="195" t="s">
        <v>143</v>
      </c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</row>
    <row r="167" spans="1:13" s="1" customFormat="1" ht="12.75" customHeight="1" x14ac:dyDescent="0.3">
      <c r="A167" s="205"/>
      <c r="B167" s="3" t="s">
        <v>144</v>
      </c>
      <c r="C167" s="3" t="s">
        <v>147</v>
      </c>
      <c r="D167" s="3" t="s">
        <v>145</v>
      </c>
      <c r="E167" s="3" t="s">
        <v>146</v>
      </c>
      <c r="F167" s="3" t="s">
        <v>148</v>
      </c>
      <c r="G167" s="3" t="s">
        <v>149</v>
      </c>
      <c r="H167" s="3" t="s">
        <v>150</v>
      </c>
      <c r="I167" s="3" t="s">
        <v>151</v>
      </c>
      <c r="J167" s="196" t="s">
        <v>0</v>
      </c>
      <c r="K167" s="196" t="s">
        <v>1</v>
      </c>
      <c r="L167" s="196" t="s">
        <v>2</v>
      </c>
      <c r="M167" s="197" t="s">
        <v>3</v>
      </c>
    </row>
    <row r="168" spans="1:13" s="1" customFormat="1" x14ac:dyDescent="0.3">
      <c r="A168" s="203">
        <v>43046</v>
      </c>
      <c r="B168" s="3" t="s">
        <v>4</v>
      </c>
      <c r="C168" s="3" t="s">
        <v>5</v>
      </c>
      <c r="D168" s="3" t="s">
        <v>6</v>
      </c>
      <c r="E168" s="3" t="s">
        <v>7</v>
      </c>
      <c r="F168" s="3" t="s">
        <v>8</v>
      </c>
      <c r="G168" s="3" t="s">
        <v>9</v>
      </c>
      <c r="H168" s="3" t="s">
        <v>10</v>
      </c>
      <c r="I168" s="3" t="s">
        <v>11</v>
      </c>
      <c r="J168" s="196"/>
      <c r="K168" s="196"/>
      <c r="L168" s="196"/>
      <c r="M168" s="197"/>
    </row>
    <row r="169" spans="1:13" s="4" customFormat="1" ht="24" x14ac:dyDescent="0.25">
      <c r="A169" s="204"/>
      <c r="B169" s="102" t="s">
        <v>152</v>
      </c>
      <c r="C169" s="102" t="s">
        <v>153</v>
      </c>
      <c r="D169" s="102" t="s">
        <v>153</v>
      </c>
      <c r="E169" s="102" t="s">
        <v>152</v>
      </c>
      <c r="F169" s="102" t="s">
        <v>152</v>
      </c>
      <c r="G169" s="102" t="s">
        <v>152</v>
      </c>
      <c r="H169" s="102" t="s">
        <v>152</v>
      </c>
      <c r="I169" s="102" t="s">
        <v>153</v>
      </c>
      <c r="J169" s="196"/>
      <c r="K169" s="196"/>
      <c r="L169" s="196"/>
      <c r="M169" s="197"/>
    </row>
    <row r="170" spans="1:13" s="4" customFormat="1" ht="12.75" customHeight="1" x14ac:dyDescent="0.3">
      <c r="A170" s="103" t="s">
        <v>104</v>
      </c>
      <c r="B170" s="7">
        <v>411</v>
      </c>
      <c r="C170" s="7">
        <v>403</v>
      </c>
      <c r="D170" s="7">
        <v>117</v>
      </c>
      <c r="E170" s="7">
        <v>19</v>
      </c>
      <c r="F170" s="7">
        <v>33</v>
      </c>
      <c r="G170" s="7">
        <v>50</v>
      </c>
      <c r="H170" s="7">
        <v>8</v>
      </c>
      <c r="I170" s="7">
        <v>12</v>
      </c>
      <c r="J170" s="7">
        <v>0</v>
      </c>
      <c r="K170" s="7">
        <v>63</v>
      </c>
      <c r="L170" s="7">
        <v>0</v>
      </c>
      <c r="M170" s="6">
        <f t="shared" ref="M170:M175" si="19">SUM(B170:L170)</f>
        <v>1116</v>
      </c>
    </row>
    <row r="171" spans="1:13" s="4" customFormat="1" ht="12.75" customHeight="1" x14ac:dyDescent="0.3">
      <c r="A171" s="103" t="s">
        <v>105</v>
      </c>
      <c r="B171" s="7">
        <v>221</v>
      </c>
      <c r="C171" s="7">
        <v>218</v>
      </c>
      <c r="D171" s="7">
        <v>67</v>
      </c>
      <c r="E171" s="7">
        <v>10</v>
      </c>
      <c r="F171" s="7">
        <v>18</v>
      </c>
      <c r="G171" s="7">
        <v>22</v>
      </c>
      <c r="H171" s="7">
        <v>4</v>
      </c>
      <c r="I171" s="7">
        <v>8</v>
      </c>
      <c r="J171" s="7">
        <v>0</v>
      </c>
      <c r="K171" s="7">
        <v>35</v>
      </c>
      <c r="L171" s="7">
        <v>0</v>
      </c>
      <c r="M171" s="6">
        <f t="shared" si="19"/>
        <v>603</v>
      </c>
    </row>
    <row r="172" spans="1:13" s="1" customFormat="1" ht="12.75" customHeight="1" x14ac:dyDescent="0.3">
      <c r="A172" s="103" t="s">
        <v>106</v>
      </c>
      <c r="B172" s="7">
        <v>257</v>
      </c>
      <c r="C172" s="7">
        <v>197</v>
      </c>
      <c r="D172" s="7">
        <v>54</v>
      </c>
      <c r="E172" s="7">
        <v>8</v>
      </c>
      <c r="F172" s="7">
        <v>24</v>
      </c>
      <c r="G172" s="7">
        <v>27</v>
      </c>
      <c r="H172" s="7">
        <v>1</v>
      </c>
      <c r="I172" s="7">
        <v>6</v>
      </c>
      <c r="J172" s="7">
        <v>1</v>
      </c>
      <c r="K172" s="7">
        <v>34</v>
      </c>
      <c r="L172" s="7">
        <v>0</v>
      </c>
      <c r="M172" s="6">
        <f t="shared" si="19"/>
        <v>609</v>
      </c>
    </row>
    <row r="173" spans="1:13" s="1" customFormat="1" ht="12.75" customHeight="1" x14ac:dyDescent="0.3">
      <c r="A173" s="103" t="s">
        <v>107</v>
      </c>
      <c r="B173" s="7">
        <v>99</v>
      </c>
      <c r="C173" s="7">
        <v>100</v>
      </c>
      <c r="D173" s="7">
        <v>26</v>
      </c>
      <c r="E173" s="7">
        <v>2</v>
      </c>
      <c r="F173" s="7">
        <v>9</v>
      </c>
      <c r="G173" s="7">
        <v>14</v>
      </c>
      <c r="H173" s="7">
        <v>3</v>
      </c>
      <c r="I173" s="7">
        <v>4</v>
      </c>
      <c r="J173" s="7">
        <v>0</v>
      </c>
      <c r="K173" s="7">
        <v>16</v>
      </c>
      <c r="L173" s="7">
        <v>0</v>
      </c>
      <c r="M173" s="6">
        <f t="shared" si="19"/>
        <v>273</v>
      </c>
    </row>
    <row r="174" spans="1:13" s="1" customFormat="1" ht="12.75" customHeight="1" x14ac:dyDescent="0.3">
      <c r="A174" s="103" t="s">
        <v>108</v>
      </c>
      <c r="B174" s="7">
        <v>174</v>
      </c>
      <c r="C174" s="7">
        <v>127</v>
      </c>
      <c r="D174" s="7">
        <v>37</v>
      </c>
      <c r="E174" s="7">
        <v>10</v>
      </c>
      <c r="F174" s="7">
        <v>16</v>
      </c>
      <c r="G174" s="7">
        <v>27</v>
      </c>
      <c r="H174" s="7">
        <v>4</v>
      </c>
      <c r="I174" s="7">
        <v>5</v>
      </c>
      <c r="J174" s="7">
        <v>1</v>
      </c>
      <c r="K174" s="7">
        <v>30</v>
      </c>
      <c r="L174" s="7">
        <v>0</v>
      </c>
      <c r="M174" s="6">
        <f t="shared" si="19"/>
        <v>431</v>
      </c>
    </row>
    <row r="175" spans="1:13" s="1" customFormat="1" ht="12.75" customHeight="1" x14ac:dyDescent="0.3">
      <c r="A175" s="103" t="s">
        <v>109</v>
      </c>
      <c r="B175" s="7">
        <v>128</v>
      </c>
      <c r="C175" s="7">
        <v>93</v>
      </c>
      <c r="D175" s="7">
        <v>29</v>
      </c>
      <c r="E175" s="7">
        <v>3</v>
      </c>
      <c r="F175" s="7">
        <v>5</v>
      </c>
      <c r="G175" s="7">
        <v>18</v>
      </c>
      <c r="H175" s="7">
        <v>2</v>
      </c>
      <c r="I175" s="7">
        <v>2</v>
      </c>
      <c r="J175" s="7">
        <v>0</v>
      </c>
      <c r="K175" s="7">
        <v>14</v>
      </c>
      <c r="L175" s="7">
        <v>0</v>
      </c>
      <c r="M175" s="6">
        <f t="shared" si="19"/>
        <v>294</v>
      </c>
    </row>
    <row r="176" spans="1:13" s="1" customFormat="1" ht="15.75" customHeight="1" x14ac:dyDescent="0.3">
      <c r="A176" s="104" t="s">
        <v>3</v>
      </c>
      <c r="B176" s="10">
        <f t="shared" ref="B176:M176" si="20">SUM(B170:B175)</f>
        <v>1290</v>
      </c>
      <c r="C176" s="10">
        <f t="shared" si="20"/>
        <v>1138</v>
      </c>
      <c r="D176" s="10">
        <f t="shared" si="20"/>
        <v>330</v>
      </c>
      <c r="E176" s="10">
        <f>SUM(E170:E175)</f>
        <v>52</v>
      </c>
      <c r="F176" s="10">
        <f>SUM(F170:F175)</f>
        <v>105</v>
      </c>
      <c r="G176" s="10">
        <f>SUM(G170:G175)</f>
        <v>158</v>
      </c>
      <c r="H176" s="10">
        <f>SUM(H170:H175)</f>
        <v>22</v>
      </c>
      <c r="I176" s="10">
        <f t="shared" si="20"/>
        <v>37</v>
      </c>
      <c r="J176" s="10">
        <f t="shared" si="20"/>
        <v>2</v>
      </c>
      <c r="K176" s="10">
        <f t="shared" si="20"/>
        <v>192</v>
      </c>
      <c r="L176" s="10">
        <f t="shared" si="20"/>
        <v>0</v>
      </c>
      <c r="M176" s="10">
        <f t="shared" si="20"/>
        <v>3326</v>
      </c>
    </row>
    <row r="177" spans="1:13" ht="10.5" customHeight="1" x14ac:dyDescent="0.3"/>
    <row r="178" spans="1:13" ht="12.75" customHeight="1" x14ac:dyDescent="0.3">
      <c r="A178" s="205"/>
      <c r="B178" s="195" t="s">
        <v>143</v>
      </c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</row>
    <row r="179" spans="1:13" s="1" customFormat="1" ht="12.75" customHeight="1" x14ac:dyDescent="0.3">
      <c r="A179" s="205"/>
      <c r="B179" s="3" t="s">
        <v>144</v>
      </c>
      <c r="C179" s="3" t="s">
        <v>147</v>
      </c>
      <c r="D179" s="3" t="s">
        <v>145</v>
      </c>
      <c r="E179" s="3" t="s">
        <v>146</v>
      </c>
      <c r="F179" s="3" t="s">
        <v>148</v>
      </c>
      <c r="G179" s="3" t="s">
        <v>149</v>
      </c>
      <c r="H179" s="3" t="s">
        <v>150</v>
      </c>
      <c r="I179" s="3" t="s">
        <v>151</v>
      </c>
      <c r="J179" s="196" t="s">
        <v>0</v>
      </c>
      <c r="K179" s="196" t="s">
        <v>1</v>
      </c>
      <c r="L179" s="196" t="s">
        <v>2</v>
      </c>
      <c r="M179" s="197" t="s">
        <v>3</v>
      </c>
    </row>
    <row r="180" spans="1:13" s="1" customFormat="1" x14ac:dyDescent="0.3">
      <c r="A180" s="203">
        <v>43046</v>
      </c>
      <c r="B180" s="3" t="s">
        <v>4</v>
      </c>
      <c r="C180" s="3" t="s">
        <v>5</v>
      </c>
      <c r="D180" s="3" t="s">
        <v>6</v>
      </c>
      <c r="E180" s="3" t="s">
        <v>7</v>
      </c>
      <c r="F180" s="3" t="s">
        <v>8</v>
      </c>
      <c r="G180" s="3" t="s">
        <v>9</v>
      </c>
      <c r="H180" s="3" t="s">
        <v>10</v>
      </c>
      <c r="I180" s="3" t="s">
        <v>11</v>
      </c>
      <c r="J180" s="196"/>
      <c r="K180" s="196"/>
      <c r="L180" s="196"/>
      <c r="M180" s="197"/>
    </row>
    <row r="181" spans="1:13" s="4" customFormat="1" ht="24" x14ac:dyDescent="0.25">
      <c r="A181" s="204"/>
      <c r="B181" s="102" t="s">
        <v>152</v>
      </c>
      <c r="C181" s="102" t="s">
        <v>153</v>
      </c>
      <c r="D181" s="102" t="s">
        <v>153</v>
      </c>
      <c r="E181" s="102" t="s">
        <v>152</v>
      </c>
      <c r="F181" s="102" t="s">
        <v>152</v>
      </c>
      <c r="G181" s="102" t="s">
        <v>152</v>
      </c>
      <c r="H181" s="102" t="s">
        <v>152</v>
      </c>
      <c r="I181" s="102" t="s">
        <v>153</v>
      </c>
      <c r="J181" s="196"/>
      <c r="K181" s="196"/>
      <c r="L181" s="196"/>
      <c r="M181" s="197"/>
    </row>
    <row r="182" spans="1:13" s="4" customFormat="1" ht="12.75" customHeight="1" x14ac:dyDescent="0.3">
      <c r="A182" s="103" t="s">
        <v>110</v>
      </c>
      <c r="B182" s="7">
        <v>150</v>
      </c>
      <c r="C182" s="7">
        <v>213</v>
      </c>
      <c r="D182" s="7">
        <v>73</v>
      </c>
      <c r="E182" s="7">
        <v>6</v>
      </c>
      <c r="F182" s="7">
        <v>9</v>
      </c>
      <c r="G182" s="7">
        <v>25</v>
      </c>
      <c r="H182" s="7">
        <v>4</v>
      </c>
      <c r="I182" s="7">
        <v>3</v>
      </c>
      <c r="J182" s="7">
        <v>0</v>
      </c>
      <c r="K182" s="7">
        <v>44</v>
      </c>
      <c r="L182" s="7">
        <v>0</v>
      </c>
      <c r="M182" s="6">
        <f t="shared" ref="M182:M188" si="21">SUM(B182:L182)</f>
        <v>527</v>
      </c>
    </row>
    <row r="183" spans="1:13" s="1" customFormat="1" ht="12.75" customHeight="1" x14ac:dyDescent="0.3">
      <c r="A183" s="103" t="s">
        <v>111</v>
      </c>
      <c r="B183" s="7">
        <v>41</v>
      </c>
      <c r="C183" s="7">
        <v>55</v>
      </c>
      <c r="D183" s="7">
        <v>14</v>
      </c>
      <c r="E183" s="7">
        <v>7</v>
      </c>
      <c r="F183" s="7">
        <v>2</v>
      </c>
      <c r="G183" s="7">
        <v>7</v>
      </c>
      <c r="H183" s="7">
        <v>1</v>
      </c>
      <c r="I183" s="7">
        <v>0</v>
      </c>
      <c r="J183" s="7">
        <v>0</v>
      </c>
      <c r="K183" s="7">
        <v>9</v>
      </c>
      <c r="L183" s="7">
        <v>0</v>
      </c>
      <c r="M183" s="6">
        <f t="shared" si="21"/>
        <v>136</v>
      </c>
    </row>
    <row r="184" spans="1:13" s="1" customFormat="1" ht="12.75" customHeight="1" x14ac:dyDescent="0.3">
      <c r="A184" s="103" t="s">
        <v>112</v>
      </c>
      <c r="B184" s="7">
        <v>91</v>
      </c>
      <c r="C184" s="7">
        <v>160</v>
      </c>
      <c r="D184" s="7">
        <v>37</v>
      </c>
      <c r="E184" s="7">
        <v>7</v>
      </c>
      <c r="F184" s="7">
        <v>11</v>
      </c>
      <c r="G184" s="7">
        <v>16</v>
      </c>
      <c r="H184" s="7">
        <v>2</v>
      </c>
      <c r="I184" s="7">
        <v>0</v>
      </c>
      <c r="J184" s="7">
        <v>0</v>
      </c>
      <c r="K184" s="7">
        <v>42</v>
      </c>
      <c r="L184" s="7">
        <v>0</v>
      </c>
      <c r="M184" s="6">
        <f t="shared" si="21"/>
        <v>366</v>
      </c>
    </row>
    <row r="185" spans="1:13" s="1" customFormat="1" ht="12.75" customHeight="1" x14ac:dyDescent="0.3">
      <c r="A185" s="103" t="s">
        <v>113</v>
      </c>
      <c r="B185" s="7">
        <v>80</v>
      </c>
      <c r="C185" s="7">
        <v>75</v>
      </c>
      <c r="D185" s="7">
        <v>6</v>
      </c>
      <c r="E185" s="7">
        <v>2</v>
      </c>
      <c r="F185" s="7">
        <v>9</v>
      </c>
      <c r="G185" s="7">
        <v>5</v>
      </c>
      <c r="H185" s="7">
        <v>1</v>
      </c>
      <c r="I185" s="7">
        <v>1</v>
      </c>
      <c r="J185" s="7">
        <v>0</v>
      </c>
      <c r="K185" s="7">
        <v>18</v>
      </c>
      <c r="L185" s="7">
        <v>0</v>
      </c>
      <c r="M185" s="6">
        <f t="shared" si="21"/>
        <v>197</v>
      </c>
    </row>
    <row r="186" spans="1:13" s="1" customFormat="1" ht="12.75" customHeight="1" x14ac:dyDescent="0.3">
      <c r="A186" s="103" t="s">
        <v>114</v>
      </c>
      <c r="B186" s="7">
        <v>109</v>
      </c>
      <c r="C186" s="7">
        <v>87</v>
      </c>
      <c r="D186" s="7">
        <v>32</v>
      </c>
      <c r="E186" s="7">
        <v>4</v>
      </c>
      <c r="F186" s="7">
        <v>9</v>
      </c>
      <c r="G186" s="7">
        <v>17</v>
      </c>
      <c r="H186" s="7">
        <v>8</v>
      </c>
      <c r="I186" s="7">
        <v>3</v>
      </c>
      <c r="J186" s="7">
        <v>0</v>
      </c>
      <c r="K186" s="7">
        <v>20</v>
      </c>
      <c r="L186" s="7">
        <v>0</v>
      </c>
      <c r="M186" s="6">
        <f t="shared" si="21"/>
        <v>289</v>
      </c>
    </row>
    <row r="187" spans="1:13" s="1" customFormat="1" ht="12.75" customHeight="1" x14ac:dyDescent="0.3">
      <c r="A187" s="103" t="s">
        <v>115</v>
      </c>
      <c r="B187" s="7">
        <v>158</v>
      </c>
      <c r="C187" s="7">
        <v>179</v>
      </c>
      <c r="D187" s="7">
        <v>49</v>
      </c>
      <c r="E187" s="7">
        <v>4</v>
      </c>
      <c r="F187" s="7">
        <v>18</v>
      </c>
      <c r="G187" s="7">
        <v>21</v>
      </c>
      <c r="H187" s="7">
        <v>5</v>
      </c>
      <c r="I187" s="7">
        <v>4</v>
      </c>
      <c r="J187" s="7">
        <v>0</v>
      </c>
      <c r="K187" s="7">
        <v>57</v>
      </c>
      <c r="L187" s="7">
        <v>0</v>
      </c>
      <c r="M187" s="6">
        <f t="shared" si="21"/>
        <v>495</v>
      </c>
    </row>
    <row r="188" spans="1:13" s="1" customFormat="1" ht="12.75" customHeight="1" x14ac:dyDescent="0.3">
      <c r="A188" s="103" t="s">
        <v>116</v>
      </c>
      <c r="B188" s="7">
        <v>127</v>
      </c>
      <c r="C188" s="7">
        <v>170</v>
      </c>
      <c r="D188" s="7">
        <v>43</v>
      </c>
      <c r="E188" s="7">
        <v>9</v>
      </c>
      <c r="F188" s="7">
        <v>6</v>
      </c>
      <c r="G188" s="7">
        <v>26</v>
      </c>
      <c r="H188" s="7">
        <v>2</v>
      </c>
      <c r="I188" s="7">
        <v>7</v>
      </c>
      <c r="J188" s="7">
        <v>0</v>
      </c>
      <c r="K188" s="7">
        <v>28</v>
      </c>
      <c r="L188" s="7">
        <v>0</v>
      </c>
      <c r="M188" s="6">
        <f t="shared" si="21"/>
        <v>418</v>
      </c>
    </row>
    <row r="189" spans="1:13" s="1" customFormat="1" ht="15.75" customHeight="1" x14ac:dyDescent="0.3">
      <c r="A189" s="104" t="s">
        <v>3</v>
      </c>
      <c r="B189" s="10">
        <f t="shared" ref="B189:M189" si="22">SUM(B182:B188)</f>
        <v>756</v>
      </c>
      <c r="C189" s="10">
        <f t="shared" si="22"/>
        <v>939</v>
      </c>
      <c r="D189" s="10">
        <f t="shared" si="22"/>
        <v>254</v>
      </c>
      <c r="E189" s="10">
        <f>SUM(E182:E188)</f>
        <v>39</v>
      </c>
      <c r="F189" s="10">
        <f>SUM(F182:F188)</f>
        <v>64</v>
      </c>
      <c r="G189" s="10">
        <f>SUM(G182:G188)</f>
        <v>117</v>
      </c>
      <c r="H189" s="10">
        <f>SUM(H182:H188)</f>
        <v>23</v>
      </c>
      <c r="I189" s="10">
        <f t="shared" si="22"/>
        <v>18</v>
      </c>
      <c r="J189" s="10">
        <f t="shared" si="22"/>
        <v>0</v>
      </c>
      <c r="K189" s="10">
        <f t="shared" si="22"/>
        <v>218</v>
      </c>
      <c r="L189" s="10">
        <f t="shared" si="22"/>
        <v>0</v>
      </c>
      <c r="M189" s="10">
        <f t="shared" si="22"/>
        <v>2428</v>
      </c>
    </row>
    <row r="190" spans="1:13" ht="10.5" customHeight="1" x14ac:dyDescent="0.3"/>
    <row r="191" spans="1:13" ht="12.75" customHeight="1" x14ac:dyDescent="0.3">
      <c r="A191" s="205"/>
      <c r="B191" s="195" t="s">
        <v>143</v>
      </c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</row>
    <row r="192" spans="1:13" s="1" customFormat="1" ht="12.75" customHeight="1" x14ac:dyDescent="0.3">
      <c r="A192" s="205"/>
      <c r="B192" s="3" t="s">
        <v>144</v>
      </c>
      <c r="C192" s="3" t="s">
        <v>147</v>
      </c>
      <c r="D192" s="3" t="s">
        <v>145</v>
      </c>
      <c r="E192" s="3" t="s">
        <v>146</v>
      </c>
      <c r="F192" s="3" t="s">
        <v>148</v>
      </c>
      <c r="G192" s="3" t="s">
        <v>149</v>
      </c>
      <c r="H192" s="3" t="s">
        <v>150</v>
      </c>
      <c r="I192" s="3" t="s">
        <v>151</v>
      </c>
      <c r="J192" s="196" t="s">
        <v>0</v>
      </c>
      <c r="K192" s="196" t="s">
        <v>1</v>
      </c>
      <c r="L192" s="196" t="s">
        <v>2</v>
      </c>
      <c r="M192" s="197" t="s">
        <v>3</v>
      </c>
    </row>
    <row r="193" spans="1:13" s="1" customFormat="1" x14ac:dyDescent="0.3">
      <c r="A193" s="203">
        <v>43046</v>
      </c>
      <c r="B193" s="3" t="s">
        <v>4</v>
      </c>
      <c r="C193" s="3" t="s">
        <v>5</v>
      </c>
      <c r="D193" s="3" t="s">
        <v>6</v>
      </c>
      <c r="E193" s="3" t="s">
        <v>7</v>
      </c>
      <c r="F193" s="3" t="s">
        <v>8</v>
      </c>
      <c r="G193" s="3" t="s">
        <v>9</v>
      </c>
      <c r="H193" s="3" t="s">
        <v>10</v>
      </c>
      <c r="I193" s="3" t="s">
        <v>11</v>
      </c>
      <c r="J193" s="196"/>
      <c r="K193" s="196"/>
      <c r="L193" s="196"/>
      <c r="M193" s="197"/>
    </row>
    <row r="194" spans="1:13" s="4" customFormat="1" ht="24" x14ac:dyDescent="0.25">
      <c r="A194" s="204"/>
      <c r="B194" s="102" t="s">
        <v>152</v>
      </c>
      <c r="C194" s="102" t="s">
        <v>153</v>
      </c>
      <c r="D194" s="102" t="s">
        <v>153</v>
      </c>
      <c r="E194" s="102" t="s">
        <v>152</v>
      </c>
      <c r="F194" s="102" t="s">
        <v>152</v>
      </c>
      <c r="G194" s="102" t="s">
        <v>152</v>
      </c>
      <c r="H194" s="102" t="s">
        <v>152</v>
      </c>
      <c r="I194" s="102" t="s">
        <v>153</v>
      </c>
      <c r="J194" s="196"/>
      <c r="K194" s="196"/>
      <c r="L194" s="196"/>
      <c r="M194" s="197"/>
    </row>
    <row r="195" spans="1:13" s="4" customFormat="1" ht="12.75" customHeight="1" x14ac:dyDescent="0.3">
      <c r="A195" s="103" t="s">
        <v>117</v>
      </c>
      <c r="B195" s="7">
        <v>163</v>
      </c>
      <c r="C195" s="7">
        <v>194</v>
      </c>
      <c r="D195" s="7">
        <v>28</v>
      </c>
      <c r="E195" s="7">
        <v>2</v>
      </c>
      <c r="F195" s="7">
        <v>13</v>
      </c>
      <c r="G195" s="7">
        <v>21</v>
      </c>
      <c r="H195" s="7">
        <v>3</v>
      </c>
      <c r="I195" s="7">
        <v>4</v>
      </c>
      <c r="J195" s="7">
        <v>0</v>
      </c>
      <c r="K195" s="7">
        <v>13</v>
      </c>
      <c r="L195" s="7">
        <v>0</v>
      </c>
      <c r="M195" s="6">
        <f t="shared" ref="M195:M205" si="23">SUM(B195:L195)</f>
        <v>441</v>
      </c>
    </row>
    <row r="196" spans="1:13" s="4" customFormat="1" ht="12.75" customHeight="1" x14ac:dyDescent="0.3">
      <c r="A196" s="103" t="s">
        <v>118</v>
      </c>
      <c r="B196" s="7">
        <v>95</v>
      </c>
      <c r="C196" s="7">
        <v>94</v>
      </c>
      <c r="D196" s="7">
        <v>15</v>
      </c>
      <c r="E196" s="7">
        <v>8</v>
      </c>
      <c r="F196" s="7">
        <v>7</v>
      </c>
      <c r="G196" s="7">
        <v>17</v>
      </c>
      <c r="H196" s="7">
        <v>5</v>
      </c>
      <c r="I196" s="7">
        <v>4</v>
      </c>
      <c r="J196" s="7">
        <v>0</v>
      </c>
      <c r="K196" s="7">
        <v>12</v>
      </c>
      <c r="L196" s="7">
        <v>0</v>
      </c>
      <c r="M196" s="6">
        <f t="shared" si="23"/>
        <v>257</v>
      </c>
    </row>
    <row r="197" spans="1:13" s="4" customFormat="1" ht="12.75" customHeight="1" x14ac:dyDescent="0.3">
      <c r="A197" s="103" t="s">
        <v>119</v>
      </c>
      <c r="B197" s="7">
        <v>175</v>
      </c>
      <c r="C197" s="7">
        <v>143</v>
      </c>
      <c r="D197" s="7">
        <v>46</v>
      </c>
      <c r="E197" s="7">
        <v>2</v>
      </c>
      <c r="F197" s="7">
        <v>22</v>
      </c>
      <c r="G197" s="7">
        <v>33</v>
      </c>
      <c r="H197" s="7">
        <v>5</v>
      </c>
      <c r="I197" s="7">
        <v>5</v>
      </c>
      <c r="J197" s="7">
        <v>0</v>
      </c>
      <c r="K197" s="7">
        <v>19</v>
      </c>
      <c r="L197" s="7">
        <v>0</v>
      </c>
      <c r="M197" s="6">
        <f t="shared" si="23"/>
        <v>450</v>
      </c>
    </row>
    <row r="198" spans="1:13" s="4" customFormat="1" ht="12.75" customHeight="1" x14ac:dyDescent="0.3">
      <c r="A198" s="103" t="s">
        <v>120</v>
      </c>
      <c r="B198" s="7">
        <v>165</v>
      </c>
      <c r="C198" s="7">
        <v>195</v>
      </c>
      <c r="D198" s="7">
        <v>44</v>
      </c>
      <c r="E198" s="7">
        <v>11</v>
      </c>
      <c r="F198" s="7">
        <v>18</v>
      </c>
      <c r="G198" s="7">
        <v>33</v>
      </c>
      <c r="H198" s="7">
        <v>2</v>
      </c>
      <c r="I198" s="7">
        <v>8</v>
      </c>
      <c r="J198" s="7">
        <v>0</v>
      </c>
      <c r="K198" s="7">
        <v>22</v>
      </c>
      <c r="L198" s="7">
        <v>0</v>
      </c>
      <c r="M198" s="6">
        <f t="shared" si="23"/>
        <v>498</v>
      </c>
    </row>
    <row r="199" spans="1:13" s="1" customFormat="1" ht="12.75" customHeight="1" x14ac:dyDescent="0.3">
      <c r="A199" s="103" t="s">
        <v>121</v>
      </c>
      <c r="B199" s="7">
        <v>128</v>
      </c>
      <c r="C199" s="7">
        <v>93</v>
      </c>
      <c r="D199" s="7">
        <v>17</v>
      </c>
      <c r="E199" s="7">
        <v>11</v>
      </c>
      <c r="F199" s="7">
        <v>9</v>
      </c>
      <c r="G199" s="7">
        <v>10</v>
      </c>
      <c r="H199" s="7">
        <v>6</v>
      </c>
      <c r="I199" s="7">
        <v>7</v>
      </c>
      <c r="J199" s="7">
        <v>0</v>
      </c>
      <c r="K199" s="7">
        <v>5</v>
      </c>
      <c r="L199" s="7">
        <v>0</v>
      </c>
      <c r="M199" s="6">
        <f t="shared" si="23"/>
        <v>286</v>
      </c>
    </row>
    <row r="200" spans="1:13" s="1" customFormat="1" ht="12.75" customHeight="1" x14ac:dyDescent="0.3">
      <c r="A200" s="103" t="s">
        <v>122</v>
      </c>
      <c r="B200" s="7">
        <v>202</v>
      </c>
      <c r="C200" s="7">
        <v>153</v>
      </c>
      <c r="D200" s="7">
        <v>37</v>
      </c>
      <c r="E200" s="7">
        <v>5</v>
      </c>
      <c r="F200" s="7">
        <v>11</v>
      </c>
      <c r="G200" s="7">
        <v>28</v>
      </c>
      <c r="H200" s="7">
        <v>7</v>
      </c>
      <c r="I200" s="7">
        <v>3</v>
      </c>
      <c r="J200" s="7">
        <v>0</v>
      </c>
      <c r="K200" s="7">
        <v>17</v>
      </c>
      <c r="L200" s="7">
        <v>0</v>
      </c>
      <c r="M200" s="6">
        <f t="shared" si="23"/>
        <v>463</v>
      </c>
    </row>
    <row r="201" spans="1:13" s="1" customFormat="1" ht="12.75" customHeight="1" x14ac:dyDescent="0.3">
      <c r="A201" s="103" t="s">
        <v>123</v>
      </c>
      <c r="B201" s="7">
        <v>202</v>
      </c>
      <c r="C201" s="7">
        <v>192</v>
      </c>
      <c r="D201" s="7">
        <v>42</v>
      </c>
      <c r="E201" s="7">
        <v>1</v>
      </c>
      <c r="F201" s="7">
        <v>16</v>
      </c>
      <c r="G201" s="7">
        <v>46</v>
      </c>
      <c r="H201" s="7">
        <v>2</v>
      </c>
      <c r="I201" s="7">
        <v>3</v>
      </c>
      <c r="J201" s="7">
        <v>0</v>
      </c>
      <c r="K201" s="7">
        <v>20</v>
      </c>
      <c r="L201" s="7">
        <v>0</v>
      </c>
      <c r="M201" s="6">
        <f>SUM(B201:L201)</f>
        <v>524</v>
      </c>
    </row>
    <row r="202" spans="1:13" s="1" customFormat="1" ht="12.75" customHeight="1" x14ac:dyDescent="0.3">
      <c r="A202" s="103" t="s">
        <v>124</v>
      </c>
      <c r="B202" s="7">
        <v>158</v>
      </c>
      <c r="C202" s="7">
        <v>184</v>
      </c>
      <c r="D202" s="7">
        <v>45</v>
      </c>
      <c r="E202" s="7">
        <v>4</v>
      </c>
      <c r="F202" s="7">
        <v>8</v>
      </c>
      <c r="G202" s="7">
        <v>24</v>
      </c>
      <c r="H202" s="7">
        <v>10</v>
      </c>
      <c r="I202" s="7">
        <v>3</v>
      </c>
      <c r="J202" s="7">
        <v>0</v>
      </c>
      <c r="K202" s="7">
        <v>10</v>
      </c>
      <c r="L202" s="7">
        <v>0</v>
      </c>
      <c r="M202" s="6">
        <f>SUM(B202:L202)</f>
        <v>446</v>
      </c>
    </row>
    <row r="203" spans="1:13" s="1" customFormat="1" ht="12.75" customHeight="1" x14ac:dyDescent="0.3">
      <c r="A203" s="103" t="s">
        <v>125</v>
      </c>
      <c r="B203" s="7">
        <v>95</v>
      </c>
      <c r="C203" s="7">
        <v>81</v>
      </c>
      <c r="D203" s="7">
        <v>17</v>
      </c>
      <c r="E203" s="7">
        <v>5</v>
      </c>
      <c r="F203" s="7">
        <v>4</v>
      </c>
      <c r="G203" s="7">
        <v>11</v>
      </c>
      <c r="H203" s="7">
        <v>1</v>
      </c>
      <c r="I203" s="7">
        <v>2</v>
      </c>
      <c r="J203" s="7">
        <v>0</v>
      </c>
      <c r="K203" s="7">
        <v>14</v>
      </c>
      <c r="L203" s="7">
        <v>0</v>
      </c>
      <c r="M203" s="6">
        <f>SUM(B203:L203)</f>
        <v>230</v>
      </c>
    </row>
    <row r="204" spans="1:13" s="1" customFormat="1" ht="12.75" customHeight="1" x14ac:dyDescent="0.3">
      <c r="A204" s="103" t="s">
        <v>126</v>
      </c>
      <c r="B204" s="7">
        <v>171</v>
      </c>
      <c r="C204" s="7">
        <v>125</v>
      </c>
      <c r="D204" s="7">
        <v>21</v>
      </c>
      <c r="E204" s="7">
        <v>5</v>
      </c>
      <c r="F204" s="7">
        <v>15</v>
      </c>
      <c r="G204" s="7">
        <v>22</v>
      </c>
      <c r="H204" s="7">
        <v>3</v>
      </c>
      <c r="I204" s="7">
        <v>8</v>
      </c>
      <c r="J204" s="7">
        <v>0</v>
      </c>
      <c r="K204" s="7">
        <v>15</v>
      </c>
      <c r="L204" s="7">
        <v>0</v>
      </c>
      <c r="M204" s="6">
        <f>SUM(B204:L204)</f>
        <v>385</v>
      </c>
    </row>
    <row r="205" spans="1:13" s="1" customFormat="1" ht="12.75" customHeight="1" x14ac:dyDescent="0.3">
      <c r="A205" s="103" t="s">
        <v>127</v>
      </c>
      <c r="B205" s="7">
        <v>189</v>
      </c>
      <c r="C205" s="7">
        <v>160</v>
      </c>
      <c r="D205" s="7">
        <v>51</v>
      </c>
      <c r="E205" s="7">
        <v>7</v>
      </c>
      <c r="F205" s="7">
        <v>9</v>
      </c>
      <c r="G205" s="7">
        <v>21</v>
      </c>
      <c r="H205" s="7">
        <v>4</v>
      </c>
      <c r="I205" s="7">
        <v>7</v>
      </c>
      <c r="J205" s="7">
        <v>0</v>
      </c>
      <c r="K205" s="7">
        <v>23</v>
      </c>
      <c r="L205" s="7">
        <v>0</v>
      </c>
      <c r="M205" s="6">
        <f t="shared" si="23"/>
        <v>471</v>
      </c>
    </row>
    <row r="206" spans="1:13" s="1" customFormat="1" ht="15.75" customHeight="1" x14ac:dyDescent="0.3">
      <c r="A206" s="104" t="s">
        <v>3</v>
      </c>
      <c r="B206" s="10">
        <f t="shared" ref="B206:M206" si="24">SUM(B195:B205)</f>
        <v>1743</v>
      </c>
      <c r="C206" s="10">
        <f t="shared" si="24"/>
        <v>1614</v>
      </c>
      <c r="D206" s="10">
        <f t="shared" si="24"/>
        <v>363</v>
      </c>
      <c r="E206" s="10">
        <f>SUM(E195:E205)</f>
        <v>61</v>
      </c>
      <c r="F206" s="10">
        <f>SUM(F195:F205)</f>
        <v>132</v>
      </c>
      <c r="G206" s="10">
        <f>SUM(G195:G205)</f>
        <v>266</v>
      </c>
      <c r="H206" s="10">
        <f>SUM(H195:H205)</f>
        <v>48</v>
      </c>
      <c r="I206" s="10">
        <f t="shared" si="24"/>
        <v>54</v>
      </c>
      <c r="J206" s="10">
        <f t="shared" si="24"/>
        <v>0</v>
      </c>
      <c r="K206" s="10">
        <f t="shared" si="24"/>
        <v>170</v>
      </c>
      <c r="L206" s="10">
        <f t="shared" si="24"/>
        <v>0</v>
      </c>
      <c r="M206" s="10">
        <f t="shared" si="24"/>
        <v>4451</v>
      </c>
    </row>
    <row r="207" spans="1:13" ht="10.5" customHeight="1" x14ac:dyDescent="0.3"/>
    <row r="208" spans="1:13" ht="12.75" customHeight="1" x14ac:dyDescent="0.3">
      <c r="A208" s="205"/>
      <c r="B208" s="195" t="s">
        <v>143</v>
      </c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</row>
    <row r="209" spans="1:13" s="1" customFormat="1" ht="12.75" customHeight="1" x14ac:dyDescent="0.3">
      <c r="A209" s="205"/>
      <c r="B209" s="3" t="s">
        <v>144</v>
      </c>
      <c r="C209" s="3" t="s">
        <v>147</v>
      </c>
      <c r="D209" s="3" t="s">
        <v>145</v>
      </c>
      <c r="E209" s="3" t="s">
        <v>146</v>
      </c>
      <c r="F209" s="3" t="s">
        <v>148</v>
      </c>
      <c r="G209" s="3" t="s">
        <v>149</v>
      </c>
      <c r="H209" s="3" t="s">
        <v>150</v>
      </c>
      <c r="I209" s="3" t="s">
        <v>151</v>
      </c>
      <c r="J209" s="196" t="s">
        <v>0</v>
      </c>
      <c r="K209" s="196" t="s">
        <v>1</v>
      </c>
      <c r="L209" s="196" t="s">
        <v>2</v>
      </c>
      <c r="M209" s="197" t="s">
        <v>3</v>
      </c>
    </row>
    <row r="210" spans="1:13" s="1" customFormat="1" x14ac:dyDescent="0.3">
      <c r="A210" s="203">
        <v>43046</v>
      </c>
      <c r="B210" s="3" t="s">
        <v>4</v>
      </c>
      <c r="C210" s="3" t="s">
        <v>5</v>
      </c>
      <c r="D210" s="3" t="s">
        <v>6</v>
      </c>
      <c r="E210" s="3" t="s">
        <v>7</v>
      </c>
      <c r="F210" s="3" t="s">
        <v>8</v>
      </c>
      <c r="G210" s="3" t="s">
        <v>9</v>
      </c>
      <c r="H210" s="3" t="s">
        <v>10</v>
      </c>
      <c r="I210" s="3" t="s">
        <v>11</v>
      </c>
      <c r="J210" s="196"/>
      <c r="K210" s="196"/>
      <c r="L210" s="196"/>
      <c r="M210" s="197"/>
    </row>
    <row r="211" spans="1:13" s="4" customFormat="1" ht="24" x14ac:dyDescent="0.25">
      <c r="A211" s="204"/>
      <c r="B211" s="102" t="s">
        <v>152</v>
      </c>
      <c r="C211" s="102" t="s">
        <v>153</v>
      </c>
      <c r="D211" s="102" t="s">
        <v>153</v>
      </c>
      <c r="E211" s="102" t="s">
        <v>152</v>
      </c>
      <c r="F211" s="102" t="s">
        <v>152</v>
      </c>
      <c r="G211" s="102" t="s">
        <v>152</v>
      </c>
      <c r="H211" s="102" t="s">
        <v>152</v>
      </c>
      <c r="I211" s="102" t="s">
        <v>153</v>
      </c>
      <c r="J211" s="196"/>
      <c r="K211" s="196"/>
      <c r="L211" s="196"/>
      <c r="M211" s="197"/>
    </row>
    <row r="212" spans="1:13" s="4" customFormat="1" ht="13.2" x14ac:dyDescent="0.25">
      <c r="A212" s="103" t="s">
        <v>128</v>
      </c>
      <c r="B212" s="5">
        <v>140</v>
      </c>
      <c r="C212" s="5">
        <v>91</v>
      </c>
      <c r="D212" s="5">
        <v>19</v>
      </c>
      <c r="E212" s="5">
        <v>6</v>
      </c>
      <c r="F212" s="5">
        <v>7</v>
      </c>
      <c r="G212" s="5">
        <v>12</v>
      </c>
      <c r="H212" s="5">
        <v>4</v>
      </c>
      <c r="I212" s="5">
        <v>2</v>
      </c>
      <c r="J212" s="5">
        <v>0</v>
      </c>
      <c r="K212" s="5">
        <v>23</v>
      </c>
      <c r="L212" s="5">
        <v>0</v>
      </c>
      <c r="M212" s="6">
        <f>SUM(B212:L212)</f>
        <v>304</v>
      </c>
    </row>
    <row r="213" spans="1:13" s="4" customFormat="1" ht="12.75" customHeight="1" x14ac:dyDescent="0.3">
      <c r="A213" s="103" t="s">
        <v>129</v>
      </c>
      <c r="B213" s="7">
        <v>176</v>
      </c>
      <c r="C213" s="7">
        <v>141</v>
      </c>
      <c r="D213" s="7">
        <v>43</v>
      </c>
      <c r="E213" s="7">
        <v>3</v>
      </c>
      <c r="F213" s="7">
        <v>11</v>
      </c>
      <c r="G213" s="7">
        <v>15</v>
      </c>
      <c r="H213" s="7">
        <v>6</v>
      </c>
      <c r="I213" s="7">
        <v>4</v>
      </c>
      <c r="J213" s="7">
        <v>0</v>
      </c>
      <c r="K213" s="7">
        <v>19</v>
      </c>
      <c r="L213" s="7">
        <v>0</v>
      </c>
      <c r="M213" s="6">
        <f>SUM(B213:L213)</f>
        <v>418</v>
      </c>
    </row>
    <row r="214" spans="1:13" s="1" customFormat="1" ht="15.75" customHeight="1" x14ac:dyDescent="0.3">
      <c r="A214" s="104" t="s">
        <v>3</v>
      </c>
      <c r="B214" s="10">
        <f>SUM(B212:B213)</f>
        <v>316</v>
      </c>
      <c r="C214" s="10">
        <f t="shared" ref="C214:L214" si="25">SUM(C212:C213)</f>
        <v>232</v>
      </c>
      <c r="D214" s="10">
        <f t="shared" si="25"/>
        <v>62</v>
      </c>
      <c r="E214" s="10">
        <f t="shared" si="25"/>
        <v>9</v>
      </c>
      <c r="F214" s="10">
        <f t="shared" si="25"/>
        <v>18</v>
      </c>
      <c r="G214" s="10">
        <f t="shared" si="25"/>
        <v>27</v>
      </c>
      <c r="H214" s="10">
        <f t="shared" si="25"/>
        <v>10</v>
      </c>
      <c r="I214" s="10">
        <f t="shared" si="25"/>
        <v>6</v>
      </c>
      <c r="J214" s="10">
        <f t="shared" si="25"/>
        <v>0</v>
      </c>
      <c r="K214" s="10">
        <f t="shared" si="25"/>
        <v>42</v>
      </c>
      <c r="L214" s="10">
        <f t="shared" si="25"/>
        <v>0</v>
      </c>
      <c r="M214" s="10">
        <f>SUM(M212:M213)</f>
        <v>722</v>
      </c>
    </row>
    <row r="215" spans="1:13" ht="11.25" customHeight="1" x14ac:dyDescent="0.3"/>
    <row r="216" spans="1:13" x14ac:dyDescent="0.3">
      <c r="A216" s="103" t="s">
        <v>130</v>
      </c>
      <c r="B216" s="6">
        <f t="shared" ref="B216:L216" si="26">B56+B72+B90+B98+B111+B121+B135+B142+B154+B164+B176+B189+B206+B214</f>
        <v>12231</v>
      </c>
      <c r="C216" s="6">
        <f t="shared" si="26"/>
        <v>12111</v>
      </c>
      <c r="D216" s="6">
        <f t="shared" si="26"/>
        <v>3091</v>
      </c>
      <c r="E216" s="6">
        <f t="shared" si="26"/>
        <v>495</v>
      </c>
      <c r="F216" s="6">
        <f t="shared" si="26"/>
        <v>870</v>
      </c>
      <c r="G216" s="6">
        <f t="shared" si="26"/>
        <v>1581</v>
      </c>
      <c r="H216" s="6">
        <f t="shared" si="26"/>
        <v>329</v>
      </c>
      <c r="I216" s="6">
        <f t="shared" si="26"/>
        <v>364</v>
      </c>
      <c r="J216" s="6">
        <f t="shared" si="26"/>
        <v>5</v>
      </c>
      <c r="K216" s="6">
        <f t="shared" si="26"/>
        <v>2054</v>
      </c>
      <c r="L216" s="6">
        <f t="shared" si="26"/>
        <v>1</v>
      </c>
      <c r="M216" s="6">
        <f>SUM(B216:L216)</f>
        <v>33132</v>
      </c>
    </row>
    <row r="217" spans="1:13" x14ac:dyDescent="0.3">
      <c r="A217" s="103" t="s">
        <v>131</v>
      </c>
      <c r="B217" s="6">
        <f t="shared" ref="B217:L217" si="27">B36</f>
        <v>3790</v>
      </c>
      <c r="C217" s="6">
        <f t="shared" si="27"/>
        <v>2149</v>
      </c>
      <c r="D217" s="6">
        <f t="shared" si="27"/>
        <v>576</v>
      </c>
      <c r="E217" s="6">
        <f t="shared" si="27"/>
        <v>191</v>
      </c>
      <c r="F217" s="6">
        <f t="shared" si="27"/>
        <v>316</v>
      </c>
      <c r="G217" s="6">
        <f t="shared" si="27"/>
        <v>326</v>
      </c>
      <c r="H217" s="6">
        <f t="shared" si="27"/>
        <v>110</v>
      </c>
      <c r="I217" s="6">
        <f t="shared" si="27"/>
        <v>91</v>
      </c>
      <c r="J217" s="6">
        <f t="shared" si="27"/>
        <v>2</v>
      </c>
      <c r="K217" s="6">
        <f t="shared" si="27"/>
        <v>598</v>
      </c>
      <c r="L217" s="6">
        <f t="shared" si="27"/>
        <v>0</v>
      </c>
      <c r="M217" s="6">
        <f>SUM(B217:L217)</f>
        <v>8149</v>
      </c>
    </row>
    <row r="218" spans="1:13" x14ac:dyDescent="0.3">
      <c r="A218" s="103" t="s">
        <v>132</v>
      </c>
      <c r="B218" s="6">
        <f t="shared" ref="B218:L218" si="28">B48</f>
        <v>1016</v>
      </c>
      <c r="C218" s="6">
        <f t="shared" si="28"/>
        <v>566</v>
      </c>
      <c r="D218" s="6">
        <f t="shared" si="28"/>
        <v>138</v>
      </c>
      <c r="E218" s="6">
        <f t="shared" si="28"/>
        <v>28</v>
      </c>
      <c r="F218" s="6">
        <f t="shared" si="28"/>
        <v>46</v>
      </c>
      <c r="G218" s="6">
        <f t="shared" si="28"/>
        <v>103</v>
      </c>
      <c r="H218" s="6">
        <f t="shared" si="28"/>
        <v>18</v>
      </c>
      <c r="I218" s="6">
        <f t="shared" si="28"/>
        <v>18</v>
      </c>
      <c r="J218" s="6">
        <f t="shared" si="28"/>
        <v>1</v>
      </c>
      <c r="K218" s="6">
        <f t="shared" si="28"/>
        <v>141</v>
      </c>
      <c r="L218" s="6">
        <f t="shared" si="28"/>
        <v>1</v>
      </c>
      <c r="M218" s="6">
        <f>SUM(B218:L218)</f>
        <v>2076</v>
      </c>
    </row>
    <row r="219" spans="1:13" ht="10.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s="15" customFormat="1" ht="15.6" x14ac:dyDescent="0.3">
      <c r="A220" s="103" t="s">
        <v>133</v>
      </c>
      <c r="B220" s="10">
        <f>SUM(B216:B218)</f>
        <v>17037</v>
      </c>
      <c r="C220" s="10">
        <f t="shared" ref="C220:M220" si="29">SUM(C216:C218)</f>
        <v>14826</v>
      </c>
      <c r="D220" s="10">
        <f t="shared" si="29"/>
        <v>3805</v>
      </c>
      <c r="E220" s="10">
        <f t="shared" si="29"/>
        <v>714</v>
      </c>
      <c r="F220" s="10">
        <f t="shared" si="29"/>
        <v>1232</v>
      </c>
      <c r="G220" s="10">
        <f t="shared" si="29"/>
        <v>2010</v>
      </c>
      <c r="H220" s="10">
        <f t="shared" si="29"/>
        <v>457</v>
      </c>
      <c r="I220" s="10">
        <f t="shared" si="29"/>
        <v>473</v>
      </c>
      <c r="J220" s="10">
        <f t="shared" si="29"/>
        <v>8</v>
      </c>
      <c r="K220" s="10">
        <f t="shared" si="29"/>
        <v>2793</v>
      </c>
      <c r="L220" s="10">
        <f t="shared" si="29"/>
        <v>2</v>
      </c>
      <c r="M220" s="10">
        <f t="shared" si="29"/>
        <v>43357</v>
      </c>
    </row>
    <row r="222" spans="1:13" x14ac:dyDescent="0.3">
      <c r="A222" s="106" t="s">
        <v>649</v>
      </c>
      <c r="B222" s="85">
        <f>B220+E220+F220+G220+H220</f>
        <v>21450</v>
      </c>
    </row>
    <row r="223" spans="1:13" x14ac:dyDescent="0.3">
      <c r="A223" s="106" t="s">
        <v>650</v>
      </c>
      <c r="B223" s="85">
        <f>C220+D220+I220</f>
        <v>19104</v>
      </c>
    </row>
  </sheetData>
  <mergeCells count="112">
    <mergeCell ref="A208:A209"/>
    <mergeCell ref="B208:M208"/>
    <mergeCell ref="J209:J211"/>
    <mergeCell ref="K209:K211"/>
    <mergeCell ref="L209:L211"/>
    <mergeCell ref="M209:M211"/>
    <mergeCell ref="A210:A211"/>
    <mergeCell ref="A191:A192"/>
    <mergeCell ref="B191:M191"/>
    <mergeCell ref="J192:J194"/>
    <mergeCell ref="K192:K194"/>
    <mergeCell ref="L192:L194"/>
    <mergeCell ref="M192:M194"/>
    <mergeCell ref="A193:A194"/>
    <mergeCell ref="A178:A179"/>
    <mergeCell ref="B178:M178"/>
    <mergeCell ref="J179:J181"/>
    <mergeCell ref="K179:K181"/>
    <mergeCell ref="L179:L181"/>
    <mergeCell ref="M179:M181"/>
    <mergeCell ref="A180:A181"/>
    <mergeCell ref="A166:A167"/>
    <mergeCell ref="B166:M166"/>
    <mergeCell ref="J167:J169"/>
    <mergeCell ref="K167:K169"/>
    <mergeCell ref="L167:L169"/>
    <mergeCell ref="M167:M169"/>
    <mergeCell ref="A168:A169"/>
    <mergeCell ref="A156:A157"/>
    <mergeCell ref="B156:M156"/>
    <mergeCell ref="J157:J159"/>
    <mergeCell ref="K157:K159"/>
    <mergeCell ref="L157:L159"/>
    <mergeCell ref="M157:M159"/>
    <mergeCell ref="A158:A159"/>
    <mergeCell ref="A144:A145"/>
    <mergeCell ref="B144:M144"/>
    <mergeCell ref="J145:J147"/>
    <mergeCell ref="K145:K147"/>
    <mergeCell ref="L145:L147"/>
    <mergeCell ref="M145:M147"/>
    <mergeCell ref="A146:A147"/>
    <mergeCell ref="A137:A138"/>
    <mergeCell ref="B137:M137"/>
    <mergeCell ref="J138:J140"/>
    <mergeCell ref="K138:K140"/>
    <mergeCell ref="L138:L140"/>
    <mergeCell ref="M138:M140"/>
    <mergeCell ref="A139:A140"/>
    <mergeCell ref="A123:A124"/>
    <mergeCell ref="B123:M123"/>
    <mergeCell ref="J124:J126"/>
    <mergeCell ref="K124:K126"/>
    <mergeCell ref="L124:L126"/>
    <mergeCell ref="M124:M126"/>
    <mergeCell ref="A125:A126"/>
    <mergeCell ref="A113:A114"/>
    <mergeCell ref="B113:M113"/>
    <mergeCell ref="J114:J116"/>
    <mergeCell ref="K114:K116"/>
    <mergeCell ref="L114:L116"/>
    <mergeCell ref="M114:M116"/>
    <mergeCell ref="A115:A116"/>
    <mergeCell ref="A100:A101"/>
    <mergeCell ref="B100:M100"/>
    <mergeCell ref="J101:J103"/>
    <mergeCell ref="K101:K103"/>
    <mergeCell ref="L101:L103"/>
    <mergeCell ref="M101:M103"/>
    <mergeCell ref="A102:A103"/>
    <mergeCell ref="A92:A93"/>
    <mergeCell ref="B92:M92"/>
    <mergeCell ref="J93:J95"/>
    <mergeCell ref="K93:K95"/>
    <mergeCell ref="L93:L95"/>
    <mergeCell ref="M93:M95"/>
    <mergeCell ref="A94:A95"/>
    <mergeCell ref="A74:A75"/>
    <mergeCell ref="B74:M74"/>
    <mergeCell ref="J75:J77"/>
    <mergeCell ref="K75:K77"/>
    <mergeCell ref="L75:L77"/>
    <mergeCell ref="M75:M77"/>
    <mergeCell ref="A76:A77"/>
    <mergeCell ref="A58:A59"/>
    <mergeCell ref="B58:M58"/>
    <mergeCell ref="J59:J61"/>
    <mergeCell ref="K59:K61"/>
    <mergeCell ref="L59:L61"/>
    <mergeCell ref="M59:M61"/>
    <mergeCell ref="A60:A61"/>
    <mergeCell ref="A50:A51"/>
    <mergeCell ref="B50:M50"/>
    <mergeCell ref="J51:J53"/>
    <mergeCell ref="K51:K53"/>
    <mergeCell ref="L51:L53"/>
    <mergeCell ref="M51:M53"/>
    <mergeCell ref="A52:A53"/>
    <mergeCell ref="A38:A39"/>
    <mergeCell ref="B38:M38"/>
    <mergeCell ref="J39:J41"/>
    <mergeCell ref="K39:K41"/>
    <mergeCell ref="L39:L41"/>
    <mergeCell ref="M39:M41"/>
    <mergeCell ref="A40:A41"/>
    <mergeCell ref="A2:A3"/>
    <mergeCell ref="B2:M2"/>
    <mergeCell ref="J3:J5"/>
    <mergeCell ref="K3:K5"/>
    <mergeCell ref="L3:L5"/>
    <mergeCell ref="M3:M5"/>
    <mergeCell ref="A4:A5"/>
  </mergeCells>
  <pageMargins left="0.2" right="0.2" top="0.4" bottom="0.25" header="0.3" footer="0.3"/>
  <pageSetup orientation="landscape" r:id="rId1"/>
  <rowBreaks count="4" manualBreakCount="4">
    <brk id="37" max="16383" man="1"/>
    <brk id="73" max="16383" man="1"/>
    <brk id="112" max="16383" man="1"/>
    <brk id="19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Layout" zoomScaleNormal="100" workbookViewId="0">
      <selection activeCell="D28" sqref="D28"/>
    </sheetView>
  </sheetViews>
  <sheetFormatPr defaultRowHeight="14.4" x14ac:dyDescent="0.3"/>
  <cols>
    <col min="1" max="1" width="14.6640625" customWidth="1"/>
    <col min="2" max="3" width="12.109375" customWidth="1"/>
    <col min="4" max="4" width="12.33203125" customWidth="1"/>
    <col min="5" max="5" width="10.109375" customWidth="1"/>
    <col min="6" max="6" width="11" customWidth="1"/>
    <col min="7" max="7" width="10.6640625" style="1" customWidth="1"/>
    <col min="8" max="9" width="9.6640625" customWidth="1"/>
    <col min="10" max="10" width="7.88671875" customWidth="1"/>
    <col min="11" max="11" width="6.5546875" customWidth="1"/>
    <col min="12" max="12" width="7.44140625" customWidth="1"/>
    <col min="13" max="13" width="8" customWidth="1"/>
    <col min="249" max="249" width="24.33203125" customWidth="1"/>
    <col min="250" max="259" width="12.5546875" customWidth="1"/>
    <col min="260" max="260" width="10.109375" customWidth="1"/>
    <col min="261" max="261" width="11.88671875" customWidth="1"/>
    <col min="262" max="264" width="15.109375" customWidth="1"/>
    <col min="505" max="505" width="24.33203125" customWidth="1"/>
    <col min="506" max="515" width="12.5546875" customWidth="1"/>
    <col min="516" max="516" width="10.109375" customWidth="1"/>
    <col min="517" max="517" width="11.88671875" customWidth="1"/>
    <col min="518" max="520" width="15.109375" customWidth="1"/>
    <col min="761" max="761" width="24.33203125" customWidth="1"/>
    <col min="762" max="771" width="12.5546875" customWidth="1"/>
    <col min="772" max="772" width="10.109375" customWidth="1"/>
    <col min="773" max="773" width="11.88671875" customWidth="1"/>
    <col min="774" max="776" width="15.109375" customWidth="1"/>
    <col min="1017" max="1017" width="24.33203125" customWidth="1"/>
    <col min="1018" max="1027" width="12.5546875" customWidth="1"/>
    <col min="1028" max="1028" width="10.109375" customWidth="1"/>
    <col min="1029" max="1029" width="11.88671875" customWidth="1"/>
    <col min="1030" max="1032" width="15.109375" customWidth="1"/>
    <col min="1273" max="1273" width="24.33203125" customWidth="1"/>
    <col min="1274" max="1283" width="12.5546875" customWidth="1"/>
    <col min="1284" max="1284" width="10.109375" customWidth="1"/>
    <col min="1285" max="1285" width="11.88671875" customWidth="1"/>
    <col min="1286" max="1288" width="15.109375" customWidth="1"/>
    <col min="1529" max="1529" width="24.33203125" customWidth="1"/>
    <col min="1530" max="1539" width="12.5546875" customWidth="1"/>
    <col min="1540" max="1540" width="10.109375" customWidth="1"/>
    <col min="1541" max="1541" width="11.88671875" customWidth="1"/>
    <col min="1542" max="1544" width="15.109375" customWidth="1"/>
    <col min="1785" max="1785" width="24.33203125" customWidth="1"/>
    <col min="1786" max="1795" width="12.5546875" customWidth="1"/>
    <col min="1796" max="1796" width="10.109375" customWidth="1"/>
    <col min="1797" max="1797" width="11.88671875" customWidth="1"/>
    <col min="1798" max="1800" width="15.109375" customWidth="1"/>
    <col min="2041" max="2041" width="24.33203125" customWidth="1"/>
    <col min="2042" max="2051" width="12.5546875" customWidth="1"/>
    <col min="2052" max="2052" width="10.109375" customWidth="1"/>
    <col min="2053" max="2053" width="11.88671875" customWidth="1"/>
    <col min="2054" max="2056" width="15.109375" customWidth="1"/>
    <col min="2297" max="2297" width="24.33203125" customWidth="1"/>
    <col min="2298" max="2307" width="12.5546875" customWidth="1"/>
    <col min="2308" max="2308" width="10.109375" customWidth="1"/>
    <col min="2309" max="2309" width="11.88671875" customWidth="1"/>
    <col min="2310" max="2312" width="15.109375" customWidth="1"/>
    <col min="2553" max="2553" width="24.33203125" customWidth="1"/>
    <col min="2554" max="2563" width="12.5546875" customWidth="1"/>
    <col min="2564" max="2564" width="10.109375" customWidth="1"/>
    <col min="2565" max="2565" width="11.88671875" customWidth="1"/>
    <col min="2566" max="2568" width="15.109375" customWidth="1"/>
    <col min="2809" max="2809" width="24.33203125" customWidth="1"/>
    <col min="2810" max="2819" width="12.5546875" customWidth="1"/>
    <col min="2820" max="2820" width="10.109375" customWidth="1"/>
    <col min="2821" max="2821" width="11.88671875" customWidth="1"/>
    <col min="2822" max="2824" width="15.109375" customWidth="1"/>
    <col min="3065" max="3065" width="24.33203125" customWidth="1"/>
    <col min="3066" max="3075" width="12.5546875" customWidth="1"/>
    <col min="3076" max="3076" width="10.109375" customWidth="1"/>
    <col min="3077" max="3077" width="11.88671875" customWidth="1"/>
    <col min="3078" max="3080" width="15.109375" customWidth="1"/>
    <col min="3321" max="3321" width="24.33203125" customWidth="1"/>
    <col min="3322" max="3331" width="12.5546875" customWidth="1"/>
    <col min="3332" max="3332" width="10.109375" customWidth="1"/>
    <col min="3333" max="3333" width="11.88671875" customWidth="1"/>
    <col min="3334" max="3336" width="15.109375" customWidth="1"/>
    <col min="3577" max="3577" width="24.33203125" customWidth="1"/>
    <col min="3578" max="3587" width="12.5546875" customWidth="1"/>
    <col min="3588" max="3588" width="10.109375" customWidth="1"/>
    <col min="3589" max="3589" width="11.88671875" customWidth="1"/>
    <col min="3590" max="3592" width="15.109375" customWidth="1"/>
    <col min="3833" max="3833" width="24.33203125" customWidth="1"/>
    <col min="3834" max="3843" width="12.5546875" customWidth="1"/>
    <col min="3844" max="3844" width="10.109375" customWidth="1"/>
    <col min="3845" max="3845" width="11.88671875" customWidth="1"/>
    <col min="3846" max="3848" width="15.109375" customWidth="1"/>
    <col min="4089" max="4089" width="24.33203125" customWidth="1"/>
    <col min="4090" max="4099" width="12.5546875" customWidth="1"/>
    <col min="4100" max="4100" width="10.109375" customWidth="1"/>
    <col min="4101" max="4101" width="11.88671875" customWidth="1"/>
    <col min="4102" max="4104" width="15.109375" customWidth="1"/>
    <col min="4345" max="4345" width="24.33203125" customWidth="1"/>
    <col min="4346" max="4355" width="12.5546875" customWidth="1"/>
    <col min="4356" max="4356" width="10.109375" customWidth="1"/>
    <col min="4357" max="4357" width="11.88671875" customWidth="1"/>
    <col min="4358" max="4360" width="15.109375" customWidth="1"/>
    <col min="4601" max="4601" width="24.33203125" customWidth="1"/>
    <col min="4602" max="4611" width="12.5546875" customWidth="1"/>
    <col min="4612" max="4612" width="10.109375" customWidth="1"/>
    <col min="4613" max="4613" width="11.88671875" customWidth="1"/>
    <col min="4614" max="4616" width="15.109375" customWidth="1"/>
    <col min="4857" max="4857" width="24.33203125" customWidth="1"/>
    <col min="4858" max="4867" width="12.5546875" customWidth="1"/>
    <col min="4868" max="4868" width="10.109375" customWidth="1"/>
    <col min="4869" max="4869" width="11.88671875" customWidth="1"/>
    <col min="4870" max="4872" width="15.109375" customWidth="1"/>
    <col min="5113" max="5113" width="24.33203125" customWidth="1"/>
    <col min="5114" max="5123" width="12.5546875" customWidth="1"/>
    <col min="5124" max="5124" width="10.109375" customWidth="1"/>
    <col min="5125" max="5125" width="11.88671875" customWidth="1"/>
    <col min="5126" max="5128" width="15.109375" customWidth="1"/>
    <col min="5369" max="5369" width="24.33203125" customWidth="1"/>
    <col min="5370" max="5379" width="12.5546875" customWidth="1"/>
    <col min="5380" max="5380" width="10.109375" customWidth="1"/>
    <col min="5381" max="5381" width="11.88671875" customWidth="1"/>
    <col min="5382" max="5384" width="15.109375" customWidth="1"/>
    <col min="5625" max="5625" width="24.33203125" customWidth="1"/>
    <col min="5626" max="5635" width="12.5546875" customWidth="1"/>
    <col min="5636" max="5636" width="10.109375" customWidth="1"/>
    <col min="5637" max="5637" width="11.88671875" customWidth="1"/>
    <col min="5638" max="5640" width="15.109375" customWidth="1"/>
    <col min="5881" max="5881" width="24.33203125" customWidth="1"/>
    <col min="5882" max="5891" width="12.5546875" customWidth="1"/>
    <col min="5892" max="5892" width="10.109375" customWidth="1"/>
    <col min="5893" max="5893" width="11.88671875" customWidth="1"/>
    <col min="5894" max="5896" width="15.109375" customWidth="1"/>
    <col min="6137" max="6137" width="24.33203125" customWidth="1"/>
    <col min="6138" max="6147" width="12.5546875" customWidth="1"/>
    <col min="6148" max="6148" width="10.109375" customWidth="1"/>
    <col min="6149" max="6149" width="11.88671875" customWidth="1"/>
    <col min="6150" max="6152" width="15.109375" customWidth="1"/>
    <col min="6393" max="6393" width="24.33203125" customWidth="1"/>
    <col min="6394" max="6403" width="12.5546875" customWidth="1"/>
    <col min="6404" max="6404" width="10.109375" customWidth="1"/>
    <col min="6405" max="6405" width="11.88671875" customWidth="1"/>
    <col min="6406" max="6408" width="15.109375" customWidth="1"/>
    <col min="6649" max="6649" width="24.33203125" customWidth="1"/>
    <col min="6650" max="6659" width="12.5546875" customWidth="1"/>
    <col min="6660" max="6660" width="10.109375" customWidth="1"/>
    <col min="6661" max="6661" width="11.88671875" customWidth="1"/>
    <col min="6662" max="6664" width="15.109375" customWidth="1"/>
    <col min="6905" max="6905" width="24.33203125" customWidth="1"/>
    <col min="6906" max="6915" width="12.5546875" customWidth="1"/>
    <col min="6916" max="6916" width="10.109375" customWidth="1"/>
    <col min="6917" max="6917" width="11.88671875" customWidth="1"/>
    <col min="6918" max="6920" width="15.109375" customWidth="1"/>
    <col min="7161" max="7161" width="24.33203125" customWidth="1"/>
    <col min="7162" max="7171" width="12.5546875" customWidth="1"/>
    <col min="7172" max="7172" width="10.109375" customWidth="1"/>
    <col min="7173" max="7173" width="11.88671875" customWidth="1"/>
    <col min="7174" max="7176" width="15.109375" customWidth="1"/>
    <col min="7417" max="7417" width="24.33203125" customWidth="1"/>
    <col min="7418" max="7427" width="12.5546875" customWidth="1"/>
    <col min="7428" max="7428" width="10.109375" customWidth="1"/>
    <col min="7429" max="7429" width="11.88671875" customWidth="1"/>
    <col min="7430" max="7432" width="15.109375" customWidth="1"/>
    <col min="7673" max="7673" width="24.33203125" customWidth="1"/>
    <col min="7674" max="7683" width="12.5546875" customWidth="1"/>
    <col min="7684" max="7684" width="10.109375" customWidth="1"/>
    <col min="7685" max="7685" width="11.88671875" customWidth="1"/>
    <col min="7686" max="7688" width="15.109375" customWidth="1"/>
    <col min="7929" max="7929" width="24.33203125" customWidth="1"/>
    <col min="7930" max="7939" width="12.5546875" customWidth="1"/>
    <col min="7940" max="7940" width="10.109375" customWidth="1"/>
    <col min="7941" max="7941" width="11.88671875" customWidth="1"/>
    <col min="7942" max="7944" width="15.109375" customWidth="1"/>
    <col min="8185" max="8185" width="24.33203125" customWidth="1"/>
    <col min="8186" max="8195" width="12.5546875" customWidth="1"/>
    <col min="8196" max="8196" width="10.109375" customWidth="1"/>
    <col min="8197" max="8197" width="11.88671875" customWidth="1"/>
    <col min="8198" max="8200" width="15.109375" customWidth="1"/>
    <col min="8441" max="8441" width="24.33203125" customWidth="1"/>
    <col min="8442" max="8451" width="12.5546875" customWidth="1"/>
    <col min="8452" max="8452" width="10.109375" customWidth="1"/>
    <col min="8453" max="8453" width="11.88671875" customWidth="1"/>
    <col min="8454" max="8456" width="15.109375" customWidth="1"/>
    <col min="8697" max="8697" width="24.33203125" customWidth="1"/>
    <col min="8698" max="8707" width="12.5546875" customWidth="1"/>
    <col min="8708" max="8708" width="10.109375" customWidth="1"/>
    <col min="8709" max="8709" width="11.88671875" customWidth="1"/>
    <col min="8710" max="8712" width="15.109375" customWidth="1"/>
    <col min="8953" max="8953" width="24.33203125" customWidth="1"/>
    <col min="8954" max="8963" width="12.5546875" customWidth="1"/>
    <col min="8964" max="8964" width="10.109375" customWidth="1"/>
    <col min="8965" max="8965" width="11.88671875" customWidth="1"/>
    <col min="8966" max="8968" width="15.109375" customWidth="1"/>
    <col min="9209" max="9209" width="24.33203125" customWidth="1"/>
    <col min="9210" max="9219" width="12.5546875" customWidth="1"/>
    <col min="9220" max="9220" width="10.109375" customWidth="1"/>
    <col min="9221" max="9221" width="11.88671875" customWidth="1"/>
    <col min="9222" max="9224" width="15.109375" customWidth="1"/>
    <col min="9465" max="9465" width="24.33203125" customWidth="1"/>
    <col min="9466" max="9475" width="12.5546875" customWidth="1"/>
    <col min="9476" max="9476" width="10.109375" customWidth="1"/>
    <col min="9477" max="9477" width="11.88671875" customWidth="1"/>
    <col min="9478" max="9480" width="15.109375" customWidth="1"/>
    <col min="9721" max="9721" width="24.33203125" customWidth="1"/>
    <col min="9722" max="9731" width="12.5546875" customWidth="1"/>
    <col min="9732" max="9732" width="10.109375" customWidth="1"/>
    <col min="9733" max="9733" width="11.88671875" customWidth="1"/>
    <col min="9734" max="9736" width="15.109375" customWidth="1"/>
    <col min="9977" max="9977" width="24.33203125" customWidth="1"/>
    <col min="9978" max="9987" width="12.5546875" customWidth="1"/>
    <col min="9988" max="9988" width="10.109375" customWidth="1"/>
    <col min="9989" max="9989" width="11.88671875" customWidth="1"/>
    <col min="9990" max="9992" width="15.109375" customWidth="1"/>
    <col min="10233" max="10233" width="24.33203125" customWidth="1"/>
    <col min="10234" max="10243" width="12.5546875" customWidth="1"/>
    <col min="10244" max="10244" width="10.109375" customWidth="1"/>
    <col min="10245" max="10245" width="11.88671875" customWidth="1"/>
    <col min="10246" max="10248" width="15.109375" customWidth="1"/>
    <col min="10489" max="10489" width="24.33203125" customWidth="1"/>
    <col min="10490" max="10499" width="12.5546875" customWidth="1"/>
    <col min="10500" max="10500" width="10.109375" customWidth="1"/>
    <col min="10501" max="10501" width="11.88671875" customWidth="1"/>
    <col min="10502" max="10504" width="15.109375" customWidth="1"/>
    <col min="10745" max="10745" width="24.33203125" customWidth="1"/>
    <col min="10746" max="10755" width="12.5546875" customWidth="1"/>
    <col min="10756" max="10756" width="10.109375" customWidth="1"/>
    <col min="10757" max="10757" width="11.88671875" customWidth="1"/>
    <col min="10758" max="10760" width="15.109375" customWidth="1"/>
    <col min="11001" max="11001" width="24.33203125" customWidth="1"/>
    <col min="11002" max="11011" width="12.5546875" customWidth="1"/>
    <col min="11012" max="11012" width="10.109375" customWidth="1"/>
    <col min="11013" max="11013" width="11.88671875" customWidth="1"/>
    <col min="11014" max="11016" width="15.109375" customWidth="1"/>
    <col min="11257" max="11257" width="24.33203125" customWidth="1"/>
    <col min="11258" max="11267" width="12.5546875" customWidth="1"/>
    <col min="11268" max="11268" width="10.109375" customWidth="1"/>
    <col min="11269" max="11269" width="11.88671875" customWidth="1"/>
    <col min="11270" max="11272" width="15.109375" customWidth="1"/>
    <col min="11513" max="11513" width="24.33203125" customWidth="1"/>
    <col min="11514" max="11523" width="12.5546875" customWidth="1"/>
    <col min="11524" max="11524" width="10.109375" customWidth="1"/>
    <col min="11525" max="11525" width="11.88671875" customWidth="1"/>
    <col min="11526" max="11528" width="15.109375" customWidth="1"/>
    <col min="11769" max="11769" width="24.33203125" customWidth="1"/>
    <col min="11770" max="11779" width="12.5546875" customWidth="1"/>
    <col min="11780" max="11780" width="10.109375" customWidth="1"/>
    <col min="11781" max="11781" width="11.88671875" customWidth="1"/>
    <col min="11782" max="11784" width="15.109375" customWidth="1"/>
    <col min="12025" max="12025" width="24.33203125" customWidth="1"/>
    <col min="12026" max="12035" width="12.5546875" customWidth="1"/>
    <col min="12036" max="12036" width="10.109375" customWidth="1"/>
    <col min="12037" max="12037" width="11.88671875" customWidth="1"/>
    <col min="12038" max="12040" width="15.109375" customWidth="1"/>
    <col min="12281" max="12281" width="24.33203125" customWidth="1"/>
    <col min="12282" max="12291" width="12.5546875" customWidth="1"/>
    <col min="12292" max="12292" width="10.109375" customWidth="1"/>
    <col min="12293" max="12293" width="11.88671875" customWidth="1"/>
    <col min="12294" max="12296" width="15.109375" customWidth="1"/>
    <col min="12537" max="12537" width="24.33203125" customWidth="1"/>
    <col min="12538" max="12547" width="12.5546875" customWidth="1"/>
    <col min="12548" max="12548" width="10.109375" customWidth="1"/>
    <col min="12549" max="12549" width="11.88671875" customWidth="1"/>
    <col min="12550" max="12552" width="15.109375" customWidth="1"/>
    <col min="12793" max="12793" width="24.33203125" customWidth="1"/>
    <col min="12794" max="12803" width="12.5546875" customWidth="1"/>
    <col min="12804" max="12804" width="10.109375" customWidth="1"/>
    <col min="12805" max="12805" width="11.88671875" customWidth="1"/>
    <col min="12806" max="12808" width="15.109375" customWidth="1"/>
    <col min="13049" max="13049" width="24.33203125" customWidth="1"/>
    <col min="13050" max="13059" width="12.5546875" customWidth="1"/>
    <col min="13060" max="13060" width="10.109375" customWidth="1"/>
    <col min="13061" max="13061" width="11.88671875" customWidth="1"/>
    <col min="13062" max="13064" width="15.109375" customWidth="1"/>
    <col min="13305" max="13305" width="24.33203125" customWidth="1"/>
    <col min="13306" max="13315" width="12.5546875" customWidth="1"/>
    <col min="13316" max="13316" width="10.109375" customWidth="1"/>
    <col min="13317" max="13317" width="11.88671875" customWidth="1"/>
    <col min="13318" max="13320" width="15.109375" customWidth="1"/>
    <col min="13561" max="13561" width="24.33203125" customWidth="1"/>
    <col min="13562" max="13571" width="12.5546875" customWidth="1"/>
    <col min="13572" max="13572" width="10.109375" customWidth="1"/>
    <col min="13573" max="13573" width="11.88671875" customWidth="1"/>
    <col min="13574" max="13576" width="15.109375" customWidth="1"/>
    <col min="13817" max="13817" width="24.33203125" customWidth="1"/>
    <col min="13818" max="13827" width="12.5546875" customWidth="1"/>
    <col min="13828" max="13828" width="10.109375" customWidth="1"/>
    <col min="13829" max="13829" width="11.88671875" customWidth="1"/>
    <col min="13830" max="13832" width="15.109375" customWidth="1"/>
    <col min="14073" max="14073" width="24.33203125" customWidth="1"/>
    <col min="14074" max="14083" width="12.5546875" customWidth="1"/>
    <col min="14084" max="14084" width="10.109375" customWidth="1"/>
    <col min="14085" max="14085" width="11.88671875" customWidth="1"/>
    <col min="14086" max="14088" width="15.109375" customWidth="1"/>
    <col min="14329" max="14329" width="24.33203125" customWidth="1"/>
    <col min="14330" max="14339" width="12.5546875" customWidth="1"/>
    <col min="14340" max="14340" width="10.109375" customWidth="1"/>
    <col min="14341" max="14341" width="11.88671875" customWidth="1"/>
    <col min="14342" max="14344" width="15.109375" customWidth="1"/>
    <col min="14585" max="14585" width="24.33203125" customWidth="1"/>
    <col min="14586" max="14595" width="12.5546875" customWidth="1"/>
    <col min="14596" max="14596" width="10.109375" customWidth="1"/>
    <col min="14597" max="14597" width="11.88671875" customWidth="1"/>
    <col min="14598" max="14600" width="15.109375" customWidth="1"/>
    <col min="14841" max="14841" width="24.33203125" customWidth="1"/>
    <col min="14842" max="14851" width="12.5546875" customWidth="1"/>
    <col min="14852" max="14852" width="10.109375" customWidth="1"/>
    <col min="14853" max="14853" width="11.88671875" customWidth="1"/>
    <col min="14854" max="14856" width="15.109375" customWidth="1"/>
    <col min="15097" max="15097" width="24.33203125" customWidth="1"/>
    <col min="15098" max="15107" width="12.5546875" customWidth="1"/>
    <col min="15108" max="15108" width="10.109375" customWidth="1"/>
    <col min="15109" max="15109" width="11.88671875" customWidth="1"/>
    <col min="15110" max="15112" width="15.109375" customWidth="1"/>
    <col min="15353" max="15353" width="24.33203125" customWidth="1"/>
    <col min="15354" max="15363" width="12.5546875" customWidth="1"/>
    <col min="15364" max="15364" width="10.109375" customWidth="1"/>
    <col min="15365" max="15365" width="11.88671875" customWidth="1"/>
    <col min="15366" max="15368" width="15.109375" customWidth="1"/>
    <col min="15609" max="15609" width="24.33203125" customWidth="1"/>
    <col min="15610" max="15619" width="12.5546875" customWidth="1"/>
    <col min="15620" max="15620" width="10.109375" customWidth="1"/>
    <col min="15621" max="15621" width="11.88671875" customWidth="1"/>
    <col min="15622" max="15624" width="15.109375" customWidth="1"/>
    <col min="15865" max="15865" width="24.33203125" customWidth="1"/>
    <col min="15866" max="15875" width="12.5546875" customWidth="1"/>
    <col min="15876" max="15876" width="10.109375" customWidth="1"/>
    <col min="15877" max="15877" width="11.88671875" customWidth="1"/>
    <col min="15878" max="15880" width="15.109375" customWidth="1"/>
    <col min="16121" max="16121" width="24.33203125" customWidth="1"/>
    <col min="16122" max="16131" width="12.5546875" customWidth="1"/>
    <col min="16132" max="16132" width="10.109375" customWidth="1"/>
    <col min="16133" max="16133" width="11.88671875" customWidth="1"/>
    <col min="16134" max="16136" width="15.109375" customWidth="1"/>
  </cols>
  <sheetData>
    <row r="1" spans="1:9" s="1" customFormat="1" ht="12.75" customHeight="1" x14ac:dyDescent="0.3">
      <c r="A1" s="200"/>
      <c r="B1" s="195" t="s">
        <v>462</v>
      </c>
      <c r="C1" s="195"/>
      <c r="D1" s="195"/>
      <c r="E1" s="195"/>
      <c r="F1" s="195"/>
      <c r="G1" s="2"/>
    </row>
    <row r="2" spans="1:9" s="1" customFormat="1" ht="12.75" customHeight="1" x14ac:dyDescent="0.3">
      <c r="A2" s="200"/>
      <c r="B2" s="3" t="s">
        <v>463</v>
      </c>
      <c r="C2" s="195" t="s">
        <v>0</v>
      </c>
      <c r="D2" s="195" t="s">
        <v>1</v>
      </c>
      <c r="E2" s="195" t="s">
        <v>2</v>
      </c>
      <c r="F2" s="197" t="s">
        <v>3</v>
      </c>
    </row>
    <row r="3" spans="1:9" s="4" customFormat="1" ht="11.25" customHeight="1" x14ac:dyDescent="0.2">
      <c r="A3" s="198">
        <v>43046</v>
      </c>
      <c r="B3" s="3" t="s">
        <v>4</v>
      </c>
      <c r="C3" s="195"/>
      <c r="D3" s="195"/>
      <c r="E3" s="195"/>
      <c r="F3" s="197"/>
    </row>
    <row r="4" spans="1:9" s="4" customFormat="1" ht="24.6" x14ac:dyDescent="0.3">
      <c r="A4" s="199"/>
      <c r="B4" s="48" t="s">
        <v>520</v>
      </c>
      <c r="C4" s="195"/>
      <c r="D4" s="195"/>
      <c r="E4" s="195"/>
      <c r="F4" s="197"/>
      <c r="G4" s="1"/>
    </row>
    <row r="5" spans="1:9" s="1" customFormat="1" ht="12.75" customHeight="1" x14ac:dyDescent="0.25">
      <c r="A5" s="42" t="s">
        <v>72</v>
      </c>
      <c r="B5" s="7">
        <v>235</v>
      </c>
      <c r="C5" s="7">
        <v>0</v>
      </c>
      <c r="D5" s="7">
        <v>153</v>
      </c>
      <c r="E5" s="7">
        <v>0</v>
      </c>
      <c r="F5" s="42">
        <f>SUM(B5:E5)</f>
        <v>388</v>
      </c>
    </row>
    <row r="6" spans="1:9" s="1" customFormat="1" ht="12.75" customHeight="1" x14ac:dyDescent="0.25">
      <c r="A6" s="42" t="s">
        <v>73</v>
      </c>
      <c r="B6" s="7">
        <v>224</v>
      </c>
      <c r="C6" s="7">
        <v>0</v>
      </c>
      <c r="D6" s="7">
        <v>179</v>
      </c>
      <c r="E6" s="7">
        <v>0</v>
      </c>
      <c r="F6" s="42">
        <f>SUM(B6:E6)</f>
        <v>403</v>
      </c>
    </row>
    <row r="7" spans="1:9" s="1" customFormat="1" ht="15.75" customHeight="1" x14ac:dyDescent="0.25">
      <c r="A7" s="9" t="s">
        <v>3</v>
      </c>
      <c r="B7" s="10">
        <f>SUM(B5:B6)</f>
        <v>459</v>
      </c>
      <c r="C7" s="10">
        <f t="shared" ref="C7:E7" si="0">SUM(C5:C6)</f>
        <v>0</v>
      </c>
      <c r="D7" s="10">
        <f t="shared" si="0"/>
        <v>332</v>
      </c>
      <c r="E7" s="10">
        <f t="shared" si="0"/>
        <v>0</v>
      </c>
      <c r="F7" s="10">
        <f>SUM(F5:F6)</f>
        <v>791</v>
      </c>
      <c r="G7" s="11"/>
    </row>
    <row r="8" spans="1:9" s="172" customFormat="1" ht="15.75" customHeight="1" x14ac:dyDescent="0.2">
      <c r="A8" s="242" t="s">
        <v>520</v>
      </c>
      <c r="B8" s="242"/>
      <c r="C8" s="78">
        <f>B7</f>
        <v>459</v>
      </c>
      <c r="D8" s="78"/>
      <c r="E8" s="78"/>
      <c r="F8" s="78"/>
      <c r="G8" s="168"/>
    </row>
    <row r="10" spans="1:9" x14ac:dyDescent="0.3">
      <c r="A10" s="200"/>
      <c r="B10" s="206" t="s">
        <v>466</v>
      </c>
      <c r="C10" s="207"/>
      <c r="D10" s="207"/>
      <c r="E10" s="207"/>
      <c r="F10" s="207"/>
      <c r="G10" s="207"/>
      <c r="H10" s="208"/>
      <c r="I10" s="2"/>
    </row>
    <row r="11" spans="1:9" x14ac:dyDescent="0.3">
      <c r="A11" s="200"/>
      <c r="B11" s="3" t="s">
        <v>516</v>
      </c>
      <c r="C11" s="3" t="s">
        <v>517</v>
      </c>
      <c r="D11" s="3" t="s">
        <v>518</v>
      </c>
      <c r="E11" s="195" t="s">
        <v>0</v>
      </c>
      <c r="F11" s="195" t="s">
        <v>1</v>
      </c>
      <c r="G11" s="195" t="s">
        <v>2</v>
      </c>
      <c r="H11" s="197" t="s">
        <v>3</v>
      </c>
      <c r="I11" s="1"/>
    </row>
    <row r="12" spans="1:9" x14ac:dyDescent="0.3">
      <c r="A12" s="198">
        <v>43046</v>
      </c>
      <c r="B12" s="3" t="s">
        <v>5</v>
      </c>
      <c r="C12" s="3" t="s">
        <v>6</v>
      </c>
      <c r="D12" s="3" t="s">
        <v>9</v>
      </c>
      <c r="E12" s="195"/>
      <c r="F12" s="195"/>
      <c r="G12" s="195"/>
      <c r="H12" s="197"/>
      <c r="I12" s="4"/>
    </row>
    <row r="13" spans="1:9" ht="30.75" customHeight="1" x14ac:dyDescent="0.3">
      <c r="A13" s="199"/>
      <c r="B13" s="48" t="s">
        <v>519</v>
      </c>
      <c r="C13" s="48" t="s">
        <v>519</v>
      </c>
      <c r="D13" s="48" t="s">
        <v>519</v>
      </c>
      <c r="E13" s="195"/>
      <c r="F13" s="195"/>
      <c r="G13" s="195"/>
      <c r="H13" s="197"/>
    </row>
    <row r="14" spans="1:9" ht="12.75" customHeight="1" x14ac:dyDescent="0.25">
      <c r="A14" s="70" t="s">
        <v>72</v>
      </c>
      <c r="B14" s="7">
        <v>142</v>
      </c>
      <c r="C14" s="7">
        <v>42</v>
      </c>
      <c r="D14" s="7">
        <v>38</v>
      </c>
      <c r="E14" s="7">
        <v>76</v>
      </c>
      <c r="F14" s="7">
        <v>90</v>
      </c>
      <c r="G14" s="7">
        <v>0</v>
      </c>
      <c r="H14" s="70">
        <f>SUM(B14:G14)</f>
        <v>388</v>
      </c>
      <c r="I14" s="72"/>
    </row>
    <row r="15" spans="1:9" ht="12.75" customHeight="1" x14ac:dyDescent="0.25">
      <c r="A15" s="70" t="s">
        <v>73</v>
      </c>
      <c r="B15" s="7">
        <v>158</v>
      </c>
      <c r="C15" s="7">
        <v>52</v>
      </c>
      <c r="D15" s="7">
        <v>38</v>
      </c>
      <c r="E15" s="7">
        <v>48</v>
      </c>
      <c r="F15" s="7">
        <v>107</v>
      </c>
      <c r="G15" s="7">
        <v>0</v>
      </c>
      <c r="H15" s="70">
        <f>SUM(B15:G15)</f>
        <v>403</v>
      </c>
      <c r="I15" s="1"/>
    </row>
    <row r="16" spans="1:9" ht="15.75" x14ac:dyDescent="0.25">
      <c r="A16" s="9" t="s">
        <v>3</v>
      </c>
      <c r="B16" s="10">
        <f t="shared" ref="B16:G16" si="1">SUM(B14:B15)</f>
        <v>300</v>
      </c>
      <c r="C16" s="10">
        <f t="shared" si="1"/>
        <v>94</v>
      </c>
      <c r="D16" s="10">
        <f t="shared" si="1"/>
        <v>76</v>
      </c>
      <c r="E16" s="10">
        <f t="shared" si="1"/>
        <v>124</v>
      </c>
      <c r="F16" s="10">
        <f t="shared" si="1"/>
        <v>197</v>
      </c>
      <c r="G16" s="10">
        <f t="shared" si="1"/>
        <v>0</v>
      </c>
      <c r="H16" s="10">
        <f>SUM(H14:H15)</f>
        <v>791</v>
      </c>
      <c r="I16" s="11"/>
    </row>
    <row r="17" spans="1:13" s="151" customFormat="1" ht="12.75" x14ac:dyDescent="0.2">
      <c r="A17" s="242" t="s">
        <v>519</v>
      </c>
      <c r="B17" s="242"/>
      <c r="C17" s="78">
        <f>B16+C16+D16</f>
        <v>470</v>
      </c>
      <c r="D17" s="260" t="s">
        <v>645</v>
      </c>
      <c r="E17" s="260"/>
      <c r="F17" s="246" t="s">
        <v>644</v>
      </c>
      <c r="G17" s="246"/>
      <c r="H17" s="78">
        <f>E16</f>
        <v>124</v>
      </c>
      <c r="I17" s="168"/>
    </row>
    <row r="19" spans="1:13" x14ac:dyDescent="0.3">
      <c r="A19" s="200"/>
      <c r="B19" s="195" t="s">
        <v>474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</row>
    <row r="20" spans="1:13" x14ac:dyDescent="0.3">
      <c r="A20" s="200"/>
      <c r="B20" s="3" t="s">
        <v>475</v>
      </c>
      <c r="C20" s="3" t="s">
        <v>507</v>
      </c>
      <c r="D20" s="3" t="s">
        <v>476</v>
      </c>
      <c r="E20" s="3" t="s">
        <v>478</v>
      </c>
      <c r="F20" s="3" t="s">
        <v>495</v>
      </c>
      <c r="G20" s="3" t="s">
        <v>497</v>
      </c>
      <c r="H20" s="3" t="s">
        <v>477</v>
      </c>
      <c r="I20" s="3" t="s">
        <v>479</v>
      </c>
      <c r="J20" s="196" t="s">
        <v>0</v>
      </c>
      <c r="K20" s="196" t="s">
        <v>1</v>
      </c>
      <c r="L20" s="196" t="s">
        <v>2</v>
      </c>
      <c r="M20" s="197" t="s">
        <v>3</v>
      </c>
    </row>
    <row r="21" spans="1:13" x14ac:dyDescent="0.3">
      <c r="A21" s="198">
        <v>43046</v>
      </c>
      <c r="B21" s="3" t="s">
        <v>4</v>
      </c>
      <c r="C21" s="3" t="s">
        <v>4</v>
      </c>
      <c r="D21" s="3" t="s">
        <v>5</v>
      </c>
      <c r="E21" s="3" t="s">
        <v>5</v>
      </c>
      <c r="F21" s="3" t="s">
        <v>6</v>
      </c>
      <c r="G21" s="3" t="s">
        <v>6</v>
      </c>
      <c r="H21" s="3" t="s">
        <v>9</v>
      </c>
      <c r="I21" s="3" t="s">
        <v>9</v>
      </c>
      <c r="J21" s="196"/>
      <c r="K21" s="196"/>
      <c r="L21" s="196"/>
      <c r="M21" s="197"/>
    </row>
    <row r="22" spans="1:13" ht="24.6" x14ac:dyDescent="0.3">
      <c r="A22" s="199"/>
      <c r="B22" s="48" t="s">
        <v>521</v>
      </c>
      <c r="C22" s="48" t="s">
        <v>522</v>
      </c>
      <c r="D22" s="48" t="s">
        <v>523</v>
      </c>
      <c r="E22" s="48" t="s">
        <v>524</v>
      </c>
      <c r="F22" s="48" t="s">
        <v>523</v>
      </c>
      <c r="G22" s="48" t="s">
        <v>524</v>
      </c>
      <c r="H22" s="48" t="s">
        <v>523</v>
      </c>
      <c r="I22" s="48" t="s">
        <v>524</v>
      </c>
      <c r="J22" s="196"/>
      <c r="K22" s="196"/>
      <c r="L22" s="196"/>
      <c r="M22" s="197"/>
    </row>
    <row r="23" spans="1:13" ht="12.75" customHeight="1" x14ac:dyDescent="0.25">
      <c r="A23" s="70" t="s">
        <v>72</v>
      </c>
      <c r="B23" s="7">
        <v>149</v>
      </c>
      <c r="C23" s="7">
        <v>150</v>
      </c>
      <c r="D23" s="7">
        <v>142</v>
      </c>
      <c r="E23" s="7">
        <v>144</v>
      </c>
      <c r="F23" s="7">
        <v>45</v>
      </c>
      <c r="G23" s="7">
        <v>52</v>
      </c>
      <c r="H23" s="7">
        <v>27</v>
      </c>
      <c r="I23" s="7">
        <v>33</v>
      </c>
      <c r="J23" s="7">
        <v>3</v>
      </c>
      <c r="K23" s="7">
        <v>31</v>
      </c>
      <c r="L23" s="7">
        <v>0</v>
      </c>
      <c r="M23" s="70">
        <f>SUM(B23:L23)</f>
        <v>776</v>
      </c>
    </row>
    <row r="24" spans="1:13" ht="12.75" customHeight="1" x14ac:dyDescent="0.3">
      <c r="A24" s="70" t="s">
        <v>73</v>
      </c>
      <c r="B24" s="7">
        <v>136</v>
      </c>
      <c r="C24" s="7">
        <v>128</v>
      </c>
      <c r="D24" s="7">
        <v>167</v>
      </c>
      <c r="E24" s="7">
        <v>179</v>
      </c>
      <c r="F24" s="7">
        <v>45</v>
      </c>
      <c r="G24" s="7">
        <v>47</v>
      </c>
      <c r="H24" s="7">
        <v>23</v>
      </c>
      <c r="I24" s="7">
        <v>32</v>
      </c>
      <c r="J24" s="7">
        <v>1</v>
      </c>
      <c r="K24" s="7">
        <v>48</v>
      </c>
      <c r="L24" s="7">
        <v>0</v>
      </c>
      <c r="M24" s="70">
        <f>SUM(B24:L24)</f>
        <v>806</v>
      </c>
    </row>
    <row r="25" spans="1:13" ht="15.6" x14ac:dyDescent="0.3">
      <c r="A25" s="9" t="s">
        <v>3</v>
      </c>
      <c r="B25" s="10">
        <f>SUM(B23:B24)</f>
        <v>285</v>
      </c>
      <c r="C25" s="10">
        <f>SUM(C23:C24)</f>
        <v>278</v>
      </c>
      <c r="D25" s="10">
        <f t="shared" ref="D25:L25" si="2">SUM(D23:D24)</f>
        <v>309</v>
      </c>
      <c r="E25" s="10">
        <f t="shared" si="2"/>
        <v>323</v>
      </c>
      <c r="F25" s="10">
        <f t="shared" si="2"/>
        <v>90</v>
      </c>
      <c r="G25" s="10">
        <f t="shared" si="2"/>
        <v>99</v>
      </c>
      <c r="H25" s="10">
        <f t="shared" si="2"/>
        <v>50</v>
      </c>
      <c r="I25" s="10">
        <f t="shared" si="2"/>
        <v>65</v>
      </c>
      <c r="J25" s="10">
        <f t="shared" si="2"/>
        <v>4</v>
      </c>
      <c r="K25" s="10">
        <f t="shared" si="2"/>
        <v>79</v>
      </c>
      <c r="L25" s="10">
        <f t="shared" si="2"/>
        <v>0</v>
      </c>
      <c r="M25" s="10">
        <f>SUM(M23:M24)</f>
        <v>1582</v>
      </c>
    </row>
    <row r="26" spans="1:13" s="170" customFormat="1" ht="13.2" x14ac:dyDescent="0.25">
      <c r="A26" s="245" t="s">
        <v>521</v>
      </c>
      <c r="B26" s="245"/>
      <c r="C26" s="107">
        <f>B25</f>
        <v>285</v>
      </c>
      <c r="D26" s="245" t="s">
        <v>522</v>
      </c>
      <c r="E26" s="245"/>
      <c r="F26" s="107">
        <f>C25</f>
        <v>278</v>
      </c>
      <c r="G26" s="245" t="s">
        <v>523</v>
      </c>
      <c r="H26" s="245"/>
      <c r="I26" s="107">
        <f>D25+F25+H25</f>
        <v>449</v>
      </c>
      <c r="J26" s="245" t="s">
        <v>524</v>
      </c>
      <c r="K26" s="245"/>
      <c r="L26" s="245"/>
      <c r="M26" s="107">
        <f>E25+G25+I25</f>
        <v>487</v>
      </c>
    </row>
  </sheetData>
  <mergeCells count="29">
    <mergeCell ref="A21:A22"/>
    <mergeCell ref="B19:M19"/>
    <mergeCell ref="J20:J22"/>
    <mergeCell ref="K20:K22"/>
    <mergeCell ref="L20:L22"/>
    <mergeCell ref="M20:M22"/>
    <mergeCell ref="A1:A2"/>
    <mergeCell ref="B1:F1"/>
    <mergeCell ref="C2:C4"/>
    <mergeCell ref="D2:D4"/>
    <mergeCell ref="E2:E4"/>
    <mergeCell ref="F2:F4"/>
    <mergeCell ref="A3:A4"/>
    <mergeCell ref="J26:L26"/>
    <mergeCell ref="D17:E17"/>
    <mergeCell ref="F17:G17"/>
    <mergeCell ref="A8:B8"/>
    <mergeCell ref="A17:B17"/>
    <mergeCell ref="A26:B26"/>
    <mergeCell ref="D26:E26"/>
    <mergeCell ref="G26:H26"/>
    <mergeCell ref="A10:A11"/>
    <mergeCell ref="B10:H10"/>
    <mergeCell ref="E11:E13"/>
    <mergeCell ref="F11:F13"/>
    <mergeCell ref="G11:G13"/>
    <mergeCell ref="H11:H13"/>
    <mergeCell ref="A12:A13"/>
    <mergeCell ref="A19:A20"/>
  </mergeCells>
  <pageMargins left="0.2" right="0.2" top="0.75" bottom="0.5" header="0.3" footer="0.3"/>
  <pageSetup orientation="landscape" r:id="rId1"/>
  <headerFooter>
    <oddHeader>&amp;CTOWN OF GRAFTON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Layout" topLeftCell="A25" zoomScaleNormal="100" workbookViewId="0">
      <selection activeCell="I1" sqref="I1"/>
    </sheetView>
  </sheetViews>
  <sheetFormatPr defaultRowHeight="14.4" x14ac:dyDescent="0.3"/>
  <cols>
    <col min="1" max="1" width="17.109375" customWidth="1"/>
    <col min="2" max="2" width="11.88671875" customWidth="1"/>
    <col min="3" max="3" width="11" customWidth="1"/>
    <col min="4" max="4" width="11.109375" customWidth="1"/>
    <col min="5" max="5" width="9.88671875" customWidth="1"/>
    <col min="6" max="6" width="10.6640625" customWidth="1"/>
    <col min="7" max="7" width="11.88671875" customWidth="1"/>
    <col min="8" max="8" width="10" customWidth="1"/>
    <col min="9" max="9" width="9.664062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1" spans="1:11" s="1" customFormat="1" ht="12.75" customHeight="1" x14ac:dyDescent="0.3">
      <c r="A1" s="200"/>
      <c r="B1" s="195" t="s">
        <v>458</v>
      </c>
      <c r="C1" s="195"/>
      <c r="D1" s="195"/>
      <c r="E1" s="195"/>
      <c r="F1" s="195"/>
      <c r="G1" s="195"/>
    </row>
    <row r="2" spans="1:11" s="1" customFormat="1" ht="12.75" customHeight="1" x14ac:dyDescent="0.3">
      <c r="A2" s="200"/>
      <c r="B2" s="3" t="s">
        <v>460</v>
      </c>
      <c r="C2" s="3" t="s">
        <v>530</v>
      </c>
      <c r="D2" s="195" t="s">
        <v>0</v>
      </c>
      <c r="E2" s="195" t="s">
        <v>1</v>
      </c>
      <c r="F2" s="195" t="s">
        <v>2</v>
      </c>
      <c r="G2" s="197" t="s">
        <v>3</v>
      </c>
    </row>
    <row r="3" spans="1:11" s="4" customFormat="1" ht="11.25" customHeight="1" x14ac:dyDescent="0.2">
      <c r="A3" s="198">
        <v>43046</v>
      </c>
      <c r="B3" s="3" t="s">
        <v>4</v>
      </c>
      <c r="C3" s="3" t="s">
        <v>525</v>
      </c>
      <c r="D3" s="195"/>
      <c r="E3" s="195"/>
      <c r="F3" s="195"/>
      <c r="G3" s="197"/>
    </row>
    <row r="4" spans="1:11" s="4" customFormat="1" ht="24" x14ac:dyDescent="0.25">
      <c r="A4" s="199"/>
      <c r="B4" s="48" t="s">
        <v>526</v>
      </c>
      <c r="C4" s="48" t="s">
        <v>526</v>
      </c>
      <c r="D4" s="195"/>
      <c r="E4" s="195"/>
      <c r="F4" s="195"/>
      <c r="G4" s="197"/>
    </row>
    <row r="5" spans="1:11" s="4" customFormat="1" ht="12.75" customHeight="1" x14ac:dyDescent="0.25">
      <c r="A5" s="42" t="s">
        <v>74</v>
      </c>
      <c r="B5" s="7">
        <v>135</v>
      </c>
      <c r="C5" s="7">
        <v>24</v>
      </c>
      <c r="D5" s="7">
        <v>0</v>
      </c>
      <c r="E5" s="7">
        <v>83</v>
      </c>
      <c r="F5" s="7">
        <v>0</v>
      </c>
      <c r="G5" s="42">
        <f t="shared" ref="G5:G11" si="0">SUM(B5:F5)</f>
        <v>242</v>
      </c>
    </row>
    <row r="6" spans="1:11" s="1" customFormat="1" ht="12.75" customHeight="1" x14ac:dyDescent="0.25">
      <c r="A6" s="42" t="s">
        <v>75</v>
      </c>
      <c r="B6" s="7">
        <v>181</v>
      </c>
      <c r="C6" s="7">
        <v>32</v>
      </c>
      <c r="D6" s="7">
        <v>3</v>
      </c>
      <c r="E6" s="7">
        <v>172</v>
      </c>
      <c r="F6" s="7">
        <v>0</v>
      </c>
      <c r="G6" s="42">
        <f t="shared" si="0"/>
        <v>388</v>
      </c>
    </row>
    <row r="7" spans="1:11" s="1" customFormat="1" ht="12.75" customHeight="1" x14ac:dyDescent="0.25">
      <c r="A7" s="42" t="s">
        <v>76</v>
      </c>
      <c r="B7" s="7">
        <v>64</v>
      </c>
      <c r="C7" s="7">
        <v>15</v>
      </c>
      <c r="D7" s="7">
        <v>3</v>
      </c>
      <c r="E7" s="7">
        <v>81</v>
      </c>
      <c r="F7" s="7">
        <v>0</v>
      </c>
      <c r="G7" s="42">
        <f t="shared" si="0"/>
        <v>163</v>
      </c>
    </row>
    <row r="8" spans="1:11" s="1" customFormat="1" ht="12.75" customHeight="1" x14ac:dyDescent="0.25">
      <c r="A8" s="42" t="s">
        <v>77</v>
      </c>
      <c r="B8" s="7">
        <v>89</v>
      </c>
      <c r="C8" s="7">
        <v>18</v>
      </c>
      <c r="D8" s="7">
        <v>2</v>
      </c>
      <c r="E8" s="7">
        <v>63</v>
      </c>
      <c r="F8" s="7">
        <v>0</v>
      </c>
      <c r="G8" s="42">
        <f t="shared" si="0"/>
        <v>172</v>
      </c>
    </row>
    <row r="9" spans="1:11" s="1" customFormat="1" ht="12.75" customHeight="1" x14ac:dyDescent="0.25">
      <c r="A9" s="42" t="s">
        <v>78</v>
      </c>
      <c r="B9" s="7">
        <v>105</v>
      </c>
      <c r="C9" s="7">
        <v>21</v>
      </c>
      <c r="D9" s="7">
        <v>2</v>
      </c>
      <c r="E9" s="7">
        <v>61</v>
      </c>
      <c r="F9" s="7">
        <v>0</v>
      </c>
      <c r="G9" s="42">
        <f t="shared" si="0"/>
        <v>189</v>
      </c>
    </row>
    <row r="10" spans="1:11" s="1" customFormat="1" ht="12.75" customHeight="1" x14ac:dyDescent="0.25">
      <c r="A10" s="42" t="s">
        <v>79</v>
      </c>
      <c r="B10" s="7">
        <v>119</v>
      </c>
      <c r="C10" s="7">
        <v>28</v>
      </c>
      <c r="D10" s="7">
        <v>3</v>
      </c>
      <c r="E10" s="7">
        <v>105</v>
      </c>
      <c r="F10" s="7">
        <v>0</v>
      </c>
      <c r="G10" s="42">
        <f t="shared" si="0"/>
        <v>255</v>
      </c>
    </row>
    <row r="11" spans="1:11" s="1" customFormat="1" ht="12.75" customHeight="1" x14ac:dyDescent="0.25">
      <c r="A11" s="42" t="s">
        <v>80</v>
      </c>
      <c r="B11" s="7">
        <v>154</v>
      </c>
      <c r="C11" s="7">
        <v>29</v>
      </c>
      <c r="D11" s="7">
        <v>3</v>
      </c>
      <c r="E11" s="7">
        <v>101</v>
      </c>
      <c r="F11" s="7">
        <v>0</v>
      </c>
      <c r="G11" s="42">
        <f t="shared" si="0"/>
        <v>287</v>
      </c>
    </row>
    <row r="12" spans="1:11" s="1" customFormat="1" ht="15.75" customHeight="1" x14ac:dyDescent="0.25">
      <c r="A12" s="9" t="s">
        <v>3</v>
      </c>
      <c r="B12" s="10">
        <f t="shared" ref="B12:G12" si="1">SUM(B5:B11)</f>
        <v>847</v>
      </c>
      <c r="C12" s="10">
        <f t="shared" si="1"/>
        <v>167</v>
      </c>
      <c r="D12" s="10">
        <f t="shared" si="1"/>
        <v>16</v>
      </c>
      <c r="E12" s="10">
        <f t="shared" si="1"/>
        <v>666</v>
      </c>
      <c r="F12" s="10">
        <f t="shared" si="1"/>
        <v>0</v>
      </c>
      <c r="G12" s="10">
        <f t="shared" si="1"/>
        <v>1696</v>
      </c>
    </row>
    <row r="13" spans="1:11" s="77" customFormat="1" ht="15.75" customHeight="1" x14ac:dyDescent="0.2">
      <c r="A13" s="75" t="s">
        <v>526</v>
      </c>
      <c r="B13" s="78">
        <f>B12+C12</f>
        <v>1014</v>
      </c>
      <c r="C13" s="76"/>
      <c r="D13" s="76"/>
      <c r="E13" s="76"/>
      <c r="F13" s="76"/>
      <c r="G13" s="76"/>
    </row>
    <row r="14" spans="1:11" ht="7.5" customHeight="1" x14ac:dyDescent="0.25"/>
    <row r="15" spans="1:11" ht="13.5" customHeight="1" x14ac:dyDescent="0.3">
      <c r="A15" s="200"/>
      <c r="B15" s="195" t="s">
        <v>462</v>
      </c>
      <c r="C15" s="195"/>
      <c r="D15" s="195"/>
      <c r="E15" s="195"/>
      <c r="F15" s="195"/>
      <c r="G15" s="195"/>
      <c r="H15" s="195"/>
      <c r="I15" s="195"/>
      <c r="J15" s="195"/>
      <c r="K15" s="195"/>
    </row>
    <row r="16" spans="1:11" x14ac:dyDescent="0.3">
      <c r="A16" s="200"/>
      <c r="B16" s="3" t="s">
        <v>463</v>
      </c>
      <c r="C16" s="3" t="s">
        <v>464</v>
      </c>
      <c r="D16" s="3" t="s">
        <v>531</v>
      </c>
      <c r="E16" s="3" t="s">
        <v>533</v>
      </c>
      <c r="F16" s="3" t="s">
        <v>534</v>
      </c>
      <c r="G16" s="3" t="s">
        <v>535</v>
      </c>
      <c r="H16" s="195" t="s">
        <v>0</v>
      </c>
      <c r="I16" s="195" t="s">
        <v>1</v>
      </c>
      <c r="J16" s="195" t="s">
        <v>2</v>
      </c>
      <c r="K16" s="197" t="s">
        <v>3</v>
      </c>
    </row>
    <row r="17" spans="1:11" x14ac:dyDescent="0.3">
      <c r="A17" s="198">
        <v>43046</v>
      </c>
      <c r="B17" s="3" t="s">
        <v>4</v>
      </c>
      <c r="C17" s="3" t="s">
        <v>5</v>
      </c>
      <c r="D17" s="3" t="s">
        <v>6</v>
      </c>
      <c r="E17" s="3" t="s">
        <v>8</v>
      </c>
      <c r="F17" s="3" t="s">
        <v>9</v>
      </c>
      <c r="G17" s="3" t="s">
        <v>525</v>
      </c>
      <c r="H17" s="195"/>
      <c r="I17" s="195"/>
      <c r="J17" s="195"/>
      <c r="K17" s="197"/>
    </row>
    <row r="18" spans="1:11" ht="24.6" x14ac:dyDescent="0.3">
      <c r="A18" s="199"/>
      <c r="B18" s="48" t="s">
        <v>539</v>
      </c>
      <c r="C18" s="48" t="s">
        <v>646</v>
      </c>
      <c r="D18" s="48" t="s">
        <v>646</v>
      </c>
      <c r="E18" s="48" t="s">
        <v>646</v>
      </c>
      <c r="F18" s="48" t="s">
        <v>540</v>
      </c>
      <c r="G18" s="48" t="s">
        <v>539</v>
      </c>
      <c r="H18" s="195"/>
      <c r="I18" s="195"/>
      <c r="J18" s="195"/>
      <c r="K18" s="197"/>
    </row>
    <row r="19" spans="1:11" ht="12.75" customHeight="1" x14ac:dyDescent="0.25">
      <c r="A19" s="70" t="s">
        <v>74</v>
      </c>
      <c r="B19" s="7">
        <v>90</v>
      </c>
      <c r="C19" s="7">
        <v>84</v>
      </c>
      <c r="D19" s="7">
        <v>21</v>
      </c>
      <c r="E19" s="7">
        <v>8</v>
      </c>
      <c r="F19" s="7">
        <v>12</v>
      </c>
      <c r="G19" s="7">
        <v>8</v>
      </c>
      <c r="H19" s="7">
        <v>0</v>
      </c>
      <c r="I19" s="7">
        <v>19</v>
      </c>
      <c r="J19" s="7">
        <v>0</v>
      </c>
      <c r="K19" s="70">
        <f t="shared" ref="K19:K25" si="2">SUM(B19:J19)</f>
        <v>242</v>
      </c>
    </row>
    <row r="20" spans="1:11" ht="12.75" customHeight="1" x14ac:dyDescent="0.25">
      <c r="A20" s="70" t="s">
        <v>75</v>
      </c>
      <c r="B20" s="7">
        <v>102</v>
      </c>
      <c r="C20" s="7">
        <v>176</v>
      </c>
      <c r="D20" s="7">
        <v>36</v>
      </c>
      <c r="E20" s="7">
        <v>14</v>
      </c>
      <c r="F20" s="7">
        <v>13</v>
      </c>
      <c r="G20" s="7">
        <v>13</v>
      </c>
      <c r="H20" s="7">
        <v>0</v>
      </c>
      <c r="I20" s="7">
        <v>34</v>
      </c>
      <c r="J20" s="7">
        <v>0</v>
      </c>
      <c r="K20" s="70">
        <f t="shared" si="2"/>
        <v>388</v>
      </c>
    </row>
    <row r="21" spans="1:11" ht="12.75" customHeight="1" x14ac:dyDescent="0.25">
      <c r="A21" s="70" t="s">
        <v>76</v>
      </c>
      <c r="B21" s="7">
        <v>35</v>
      </c>
      <c r="C21" s="7">
        <v>72</v>
      </c>
      <c r="D21" s="7">
        <v>21</v>
      </c>
      <c r="E21" s="7">
        <v>1</v>
      </c>
      <c r="F21" s="7">
        <v>13</v>
      </c>
      <c r="G21" s="7">
        <v>6</v>
      </c>
      <c r="H21" s="7">
        <v>0</v>
      </c>
      <c r="I21" s="7">
        <v>15</v>
      </c>
      <c r="J21" s="7">
        <v>0</v>
      </c>
      <c r="K21" s="70">
        <f t="shared" si="2"/>
        <v>163</v>
      </c>
    </row>
    <row r="22" spans="1:11" ht="12.75" customHeight="1" x14ac:dyDescent="0.25">
      <c r="A22" s="70" t="s">
        <v>77</v>
      </c>
      <c r="B22" s="7">
        <v>65</v>
      </c>
      <c r="C22" s="7">
        <v>61</v>
      </c>
      <c r="D22" s="7">
        <v>9</v>
      </c>
      <c r="E22" s="7">
        <v>2</v>
      </c>
      <c r="F22" s="7">
        <v>11</v>
      </c>
      <c r="G22" s="7">
        <v>5</v>
      </c>
      <c r="H22" s="7">
        <v>1</v>
      </c>
      <c r="I22" s="7">
        <v>18</v>
      </c>
      <c r="J22" s="7">
        <v>0</v>
      </c>
      <c r="K22" s="70">
        <f t="shared" si="2"/>
        <v>172</v>
      </c>
    </row>
    <row r="23" spans="1:11" ht="12.75" customHeight="1" x14ac:dyDescent="0.25">
      <c r="A23" s="70" t="s">
        <v>78</v>
      </c>
      <c r="B23" s="7">
        <v>74</v>
      </c>
      <c r="C23" s="7">
        <v>62</v>
      </c>
      <c r="D23" s="7">
        <v>9</v>
      </c>
      <c r="E23" s="7">
        <v>3</v>
      </c>
      <c r="F23" s="7">
        <v>14</v>
      </c>
      <c r="G23" s="7">
        <v>11</v>
      </c>
      <c r="H23" s="7">
        <v>0</v>
      </c>
      <c r="I23" s="7">
        <v>16</v>
      </c>
      <c r="J23" s="7">
        <v>0</v>
      </c>
      <c r="K23" s="70">
        <f t="shared" si="2"/>
        <v>189</v>
      </c>
    </row>
    <row r="24" spans="1:11" ht="12.75" customHeight="1" x14ac:dyDescent="0.25">
      <c r="A24" s="70" t="s">
        <v>79</v>
      </c>
      <c r="B24" s="7">
        <v>79</v>
      </c>
      <c r="C24" s="7">
        <v>111</v>
      </c>
      <c r="D24" s="7">
        <v>18</v>
      </c>
      <c r="E24" s="7">
        <v>5</v>
      </c>
      <c r="F24" s="7">
        <v>7</v>
      </c>
      <c r="G24" s="7">
        <v>10</v>
      </c>
      <c r="H24" s="7">
        <v>0</v>
      </c>
      <c r="I24" s="7">
        <v>25</v>
      </c>
      <c r="J24" s="7">
        <v>0</v>
      </c>
      <c r="K24" s="70">
        <f t="shared" si="2"/>
        <v>255</v>
      </c>
    </row>
    <row r="25" spans="1:11" ht="12.75" customHeight="1" x14ac:dyDescent="0.25">
      <c r="A25" s="70" t="s">
        <v>80</v>
      </c>
      <c r="B25" s="7">
        <v>93</v>
      </c>
      <c r="C25" s="7">
        <v>94</v>
      </c>
      <c r="D25" s="7">
        <v>33</v>
      </c>
      <c r="E25" s="7">
        <v>4</v>
      </c>
      <c r="F25" s="7">
        <v>15</v>
      </c>
      <c r="G25" s="7">
        <v>13</v>
      </c>
      <c r="H25" s="7">
        <v>0</v>
      </c>
      <c r="I25" s="7">
        <v>35</v>
      </c>
      <c r="J25" s="7">
        <v>0</v>
      </c>
      <c r="K25" s="70">
        <f t="shared" si="2"/>
        <v>287</v>
      </c>
    </row>
    <row r="26" spans="1:11" ht="15.75" x14ac:dyDescent="0.25">
      <c r="A26" s="9" t="s">
        <v>3</v>
      </c>
      <c r="B26" s="10">
        <f t="shared" ref="B26:K26" si="3">SUM(B19:B25)</f>
        <v>538</v>
      </c>
      <c r="C26" s="10">
        <f t="shared" si="3"/>
        <v>660</v>
      </c>
      <c r="D26" s="10">
        <f t="shared" si="3"/>
        <v>147</v>
      </c>
      <c r="E26" s="10">
        <f>SUM(E19:E25)</f>
        <v>37</v>
      </c>
      <c r="F26" s="10">
        <f>SUM(F19:F25)</f>
        <v>85</v>
      </c>
      <c r="G26" s="10">
        <f t="shared" si="3"/>
        <v>66</v>
      </c>
      <c r="H26" s="10">
        <f t="shared" si="3"/>
        <v>1</v>
      </c>
      <c r="I26" s="10">
        <f t="shared" si="3"/>
        <v>162</v>
      </c>
      <c r="J26" s="10">
        <f t="shared" si="3"/>
        <v>0</v>
      </c>
      <c r="K26" s="10">
        <f t="shared" si="3"/>
        <v>1696</v>
      </c>
    </row>
    <row r="27" spans="1:11" ht="15.75" customHeight="1" x14ac:dyDescent="0.25">
      <c r="A27" s="75" t="s">
        <v>539</v>
      </c>
      <c r="B27" s="78">
        <f>B26+G26</f>
        <v>604</v>
      </c>
      <c r="C27" s="14"/>
      <c r="D27" s="261" t="s">
        <v>540</v>
      </c>
      <c r="E27" s="261"/>
      <c r="F27" s="78">
        <f>SUM(C26:F26)</f>
        <v>929</v>
      </c>
      <c r="G27" s="14"/>
      <c r="H27" s="14"/>
      <c r="I27" s="14"/>
      <c r="J27" s="14"/>
      <c r="K27" s="14"/>
    </row>
    <row r="28" spans="1:11" ht="6" customHeight="1" x14ac:dyDescent="0.25"/>
    <row r="29" spans="1:11" x14ac:dyDescent="0.3">
      <c r="A29" s="200"/>
      <c r="B29" s="195" t="s">
        <v>466</v>
      </c>
      <c r="C29" s="195"/>
      <c r="D29" s="195"/>
      <c r="E29" s="195"/>
      <c r="F29" s="195"/>
      <c r="G29" s="195"/>
      <c r="H29" s="195"/>
      <c r="I29" s="195"/>
    </row>
    <row r="30" spans="1:11" x14ac:dyDescent="0.3">
      <c r="A30" s="200"/>
      <c r="B30" s="3" t="s">
        <v>537</v>
      </c>
      <c r="C30" s="3" t="s">
        <v>516</v>
      </c>
      <c r="D30" s="3" t="s">
        <v>517</v>
      </c>
      <c r="E30" s="3" t="s">
        <v>518</v>
      </c>
      <c r="F30" s="195" t="s">
        <v>0</v>
      </c>
      <c r="G30" s="195" t="s">
        <v>1</v>
      </c>
      <c r="H30" s="195" t="s">
        <v>2</v>
      </c>
      <c r="I30" s="197" t="s">
        <v>3</v>
      </c>
    </row>
    <row r="31" spans="1:11" x14ac:dyDescent="0.3">
      <c r="A31" s="198">
        <v>43046</v>
      </c>
      <c r="B31" s="3" t="s">
        <v>4</v>
      </c>
      <c r="C31" s="3" t="s">
        <v>5</v>
      </c>
      <c r="D31" s="3" t="s">
        <v>6</v>
      </c>
      <c r="E31" s="3" t="s">
        <v>9</v>
      </c>
      <c r="F31" s="195"/>
      <c r="G31" s="195"/>
      <c r="H31" s="195"/>
      <c r="I31" s="197"/>
    </row>
    <row r="32" spans="1:11" ht="24.6" x14ac:dyDescent="0.3">
      <c r="A32" s="199"/>
      <c r="B32" s="48" t="s">
        <v>536</v>
      </c>
      <c r="C32" s="48" t="s">
        <v>536</v>
      </c>
      <c r="D32" s="48" t="s">
        <v>536</v>
      </c>
      <c r="E32" s="48" t="s">
        <v>536</v>
      </c>
      <c r="F32" s="195"/>
      <c r="G32" s="195"/>
      <c r="H32" s="195"/>
      <c r="I32" s="197"/>
    </row>
    <row r="33" spans="1:9" ht="12.75" customHeight="1" x14ac:dyDescent="0.25">
      <c r="A33" s="70" t="s">
        <v>74</v>
      </c>
      <c r="B33" s="7">
        <v>101</v>
      </c>
      <c r="C33" s="7">
        <v>73</v>
      </c>
      <c r="D33" s="7">
        <v>20</v>
      </c>
      <c r="E33" s="7">
        <v>11</v>
      </c>
      <c r="F33" s="7">
        <v>0</v>
      </c>
      <c r="G33" s="7">
        <v>37</v>
      </c>
      <c r="H33" s="7">
        <v>0</v>
      </c>
      <c r="I33" s="70">
        <f t="shared" ref="I33:I39" si="4">SUM(B33:H33)</f>
        <v>242</v>
      </c>
    </row>
    <row r="34" spans="1:9" ht="12.75" customHeight="1" x14ac:dyDescent="0.25">
      <c r="A34" s="70" t="s">
        <v>75</v>
      </c>
      <c r="B34" s="7">
        <v>113</v>
      </c>
      <c r="C34" s="7">
        <v>166</v>
      </c>
      <c r="D34" s="7">
        <v>33</v>
      </c>
      <c r="E34" s="7">
        <v>24</v>
      </c>
      <c r="F34" s="7">
        <v>0</v>
      </c>
      <c r="G34" s="7">
        <v>52</v>
      </c>
      <c r="H34" s="7">
        <v>0</v>
      </c>
      <c r="I34" s="70">
        <f t="shared" si="4"/>
        <v>388</v>
      </c>
    </row>
    <row r="35" spans="1:9" ht="12.75" customHeight="1" x14ac:dyDescent="0.25">
      <c r="A35" s="70" t="s">
        <v>76</v>
      </c>
      <c r="B35" s="7">
        <v>42</v>
      </c>
      <c r="C35" s="7">
        <v>64</v>
      </c>
      <c r="D35" s="7">
        <v>21</v>
      </c>
      <c r="E35" s="7">
        <v>16</v>
      </c>
      <c r="F35" s="7">
        <v>0</v>
      </c>
      <c r="G35" s="7">
        <v>20</v>
      </c>
      <c r="H35" s="7">
        <v>0</v>
      </c>
      <c r="I35" s="70">
        <f t="shared" si="4"/>
        <v>163</v>
      </c>
    </row>
    <row r="36" spans="1:9" ht="12.75" customHeight="1" x14ac:dyDescent="0.25">
      <c r="A36" s="70" t="s">
        <v>77</v>
      </c>
      <c r="B36" s="7">
        <v>65</v>
      </c>
      <c r="C36" s="7">
        <v>52</v>
      </c>
      <c r="D36" s="7">
        <v>13</v>
      </c>
      <c r="E36" s="7">
        <v>14</v>
      </c>
      <c r="F36" s="7">
        <v>0</v>
      </c>
      <c r="G36" s="7">
        <v>28</v>
      </c>
      <c r="H36" s="7">
        <v>0</v>
      </c>
      <c r="I36" s="70">
        <f t="shared" si="4"/>
        <v>172</v>
      </c>
    </row>
    <row r="37" spans="1:9" ht="12.75" customHeight="1" x14ac:dyDescent="0.25">
      <c r="A37" s="70" t="s">
        <v>78</v>
      </c>
      <c r="B37" s="7">
        <v>86</v>
      </c>
      <c r="C37" s="7">
        <v>52</v>
      </c>
      <c r="D37" s="7">
        <v>10</v>
      </c>
      <c r="E37" s="7">
        <v>14</v>
      </c>
      <c r="F37" s="7">
        <v>0</v>
      </c>
      <c r="G37" s="7">
        <v>27</v>
      </c>
      <c r="H37" s="7">
        <v>0</v>
      </c>
      <c r="I37" s="70">
        <f t="shared" si="4"/>
        <v>189</v>
      </c>
    </row>
    <row r="38" spans="1:9" ht="12.75" customHeight="1" x14ac:dyDescent="0.25">
      <c r="A38" s="70" t="s">
        <v>79</v>
      </c>
      <c r="B38" s="7">
        <v>90</v>
      </c>
      <c r="C38" s="7">
        <v>91</v>
      </c>
      <c r="D38" s="7">
        <v>15</v>
      </c>
      <c r="E38" s="7">
        <v>17</v>
      </c>
      <c r="F38" s="7">
        <v>0</v>
      </c>
      <c r="G38" s="7">
        <v>42</v>
      </c>
      <c r="H38" s="7">
        <v>0</v>
      </c>
      <c r="I38" s="70">
        <f t="shared" si="4"/>
        <v>255</v>
      </c>
    </row>
    <row r="39" spans="1:9" ht="12.75" customHeight="1" x14ac:dyDescent="0.25">
      <c r="A39" s="70" t="s">
        <v>80</v>
      </c>
      <c r="B39" s="7">
        <v>116</v>
      </c>
      <c r="C39" s="7">
        <v>83</v>
      </c>
      <c r="D39" s="7">
        <v>35</v>
      </c>
      <c r="E39" s="7">
        <v>24</v>
      </c>
      <c r="F39" s="7">
        <v>0</v>
      </c>
      <c r="G39" s="7">
        <v>29</v>
      </c>
      <c r="H39" s="7">
        <v>0</v>
      </c>
      <c r="I39" s="70">
        <f t="shared" si="4"/>
        <v>287</v>
      </c>
    </row>
    <row r="40" spans="1:9" ht="15.75" x14ac:dyDescent="0.25">
      <c r="A40" s="9" t="s">
        <v>3</v>
      </c>
      <c r="B40" s="10">
        <f t="shared" ref="B40:I40" si="5">SUM(B33:B39)</f>
        <v>613</v>
      </c>
      <c r="C40" s="10">
        <f t="shared" si="5"/>
        <v>581</v>
      </c>
      <c r="D40" s="10">
        <f t="shared" si="5"/>
        <v>147</v>
      </c>
      <c r="E40" s="10">
        <f>SUM(E33:E39)</f>
        <v>120</v>
      </c>
      <c r="F40" s="10">
        <f t="shared" si="5"/>
        <v>0</v>
      </c>
      <c r="G40" s="10">
        <f t="shared" si="5"/>
        <v>235</v>
      </c>
      <c r="H40" s="10">
        <f t="shared" si="5"/>
        <v>0</v>
      </c>
      <c r="I40" s="10">
        <f t="shared" si="5"/>
        <v>1696</v>
      </c>
    </row>
    <row r="41" spans="1:9" ht="15" x14ac:dyDescent="0.25">
      <c r="A41" s="262" t="s">
        <v>647</v>
      </c>
      <c r="B41" s="263"/>
      <c r="C41" s="79">
        <f>B40+C40+D40+E40</f>
        <v>1461</v>
      </c>
    </row>
  </sheetData>
  <mergeCells count="23">
    <mergeCell ref="D27:E27"/>
    <mergeCell ref="A41:B41"/>
    <mergeCell ref="A29:A30"/>
    <mergeCell ref="B29:I29"/>
    <mergeCell ref="F30:F32"/>
    <mergeCell ref="G30:G32"/>
    <mergeCell ref="H30:H32"/>
    <mergeCell ref="I30:I32"/>
    <mergeCell ref="A31:A32"/>
    <mergeCell ref="A15:A16"/>
    <mergeCell ref="B15:K15"/>
    <mergeCell ref="H16:H18"/>
    <mergeCell ref="I16:I18"/>
    <mergeCell ref="J16:J18"/>
    <mergeCell ref="K16:K18"/>
    <mergeCell ref="A17:A18"/>
    <mergeCell ref="A1:A2"/>
    <mergeCell ref="B1:G1"/>
    <mergeCell ref="D2:D4"/>
    <mergeCell ref="E2:E4"/>
    <mergeCell ref="F2:F4"/>
    <mergeCell ref="G2:G4"/>
    <mergeCell ref="A3:A4"/>
  </mergeCells>
  <pageMargins left="0.45" right="0.45" top="0.4" bottom="0.25" header="0.05" footer="0.3"/>
  <pageSetup orientation="landscape" r:id="rId1"/>
  <headerFooter>
    <oddHeader>&amp;CTOWN OF HOOSICK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Layout" topLeftCell="A7" zoomScaleNormal="100" workbookViewId="0">
      <selection activeCell="M31" sqref="M31"/>
    </sheetView>
  </sheetViews>
  <sheetFormatPr defaultRowHeight="14.4" x14ac:dyDescent="0.3"/>
  <cols>
    <col min="1" max="1" width="13.5546875" customWidth="1"/>
    <col min="2" max="2" width="9.6640625" customWidth="1"/>
    <col min="3" max="3" width="10.33203125" customWidth="1"/>
    <col min="4" max="4" width="7.109375" customWidth="1"/>
    <col min="5" max="5" width="7.44140625" customWidth="1"/>
    <col min="6" max="6" width="6.44140625" customWidth="1"/>
    <col min="7" max="7" width="8" customWidth="1"/>
    <col min="8" max="15" width="6.6640625" customWidth="1"/>
    <col min="16" max="16" width="5.44140625" customWidth="1"/>
    <col min="17" max="17" width="8.554687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1" spans="1:17" ht="11.25" customHeight="1" x14ac:dyDescent="0.25"/>
    <row r="2" spans="1:17" s="1" customFormat="1" ht="12.75" customHeight="1" x14ac:dyDescent="0.3">
      <c r="A2" s="200"/>
      <c r="B2" s="195" t="s">
        <v>527</v>
      </c>
      <c r="C2" s="195"/>
      <c r="D2" s="195"/>
      <c r="E2" s="195"/>
      <c r="F2" s="195"/>
      <c r="G2" s="195"/>
    </row>
    <row r="3" spans="1:17" s="1" customFormat="1" ht="12.75" customHeight="1" x14ac:dyDescent="0.3">
      <c r="A3" s="200"/>
      <c r="B3" s="3" t="s">
        <v>486</v>
      </c>
      <c r="C3" s="3" t="s">
        <v>529</v>
      </c>
      <c r="D3" s="220" t="s">
        <v>0</v>
      </c>
      <c r="E3" s="220" t="s">
        <v>1</v>
      </c>
      <c r="F3" s="220" t="s">
        <v>2</v>
      </c>
      <c r="G3" s="197" t="s">
        <v>3</v>
      </c>
    </row>
    <row r="4" spans="1:17" s="4" customFormat="1" ht="11.25" customHeight="1" x14ac:dyDescent="0.2">
      <c r="A4" s="198">
        <v>43046</v>
      </c>
      <c r="B4" s="3" t="s">
        <v>4</v>
      </c>
      <c r="C4" s="3" t="s">
        <v>525</v>
      </c>
      <c r="D4" s="220"/>
      <c r="E4" s="220"/>
      <c r="F4" s="220"/>
      <c r="G4" s="197"/>
    </row>
    <row r="5" spans="1:17" s="4" customFormat="1" ht="20.399999999999999" x14ac:dyDescent="0.2">
      <c r="A5" s="199"/>
      <c r="B5" s="74" t="s">
        <v>528</v>
      </c>
      <c r="C5" s="74" t="s">
        <v>528</v>
      </c>
      <c r="D5" s="220"/>
      <c r="E5" s="220"/>
      <c r="F5" s="220"/>
      <c r="G5" s="197"/>
    </row>
    <row r="6" spans="1:17" s="4" customFormat="1" ht="12.75" customHeight="1" x14ac:dyDescent="0.25">
      <c r="A6" s="43" t="s">
        <v>74</v>
      </c>
      <c r="B6" s="7">
        <v>143</v>
      </c>
      <c r="C6" s="7">
        <v>30</v>
      </c>
      <c r="D6" s="7">
        <v>0</v>
      </c>
      <c r="E6" s="7">
        <v>69</v>
      </c>
      <c r="F6" s="7">
        <v>0</v>
      </c>
      <c r="G6" s="43">
        <f t="shared" ref="G6:G12" si="0">SUM(B6:F6)</f>
        <v>242</v>
      </c>
    </row>
    <row r="7" spans="1:17" s="1" customFormat="1" ht="12.75" customHeight="1" x14ac:dyDescent="0.25">
      <c r="A7" s="43" t="s">
        <v>75</v>
      </c>
      <c r="B7" s="7">
        <v>172</v>
      </c>
      <c r="C7" s="7">
        <v>49</v>
      </c>
      <c r="D7" s="7">
        <v>1</v>
      </c>
      <c r="E7" s="7">
        <v>166</v>
      </c>
      <c r="F7" s="7">
        <v>0</v>
      </c>
      <c r="G7" s="43">
        <f t="shared" si="0"/>
        <v>388</v>
      </c>
    </row>
    <row r="8" spans="1:17" s="1" customFormat="1" ht="12.75" customHeight="1" x14ac:dyDescent="0.25">
      <c r="A8" s="43" t="s">
        <v>76</v>
      </c>
      <c r="B8" s="7">
        <v>67</v>
      </c>
      <c r="C8" s="7">
        <v>22</v>
      </c>
      <c r="D8" s="7">
        <v>4</v>
      </c>
      <c r="E8" s="7">
        <v>70</v>
      </c>
      <c r="F8" s="7">
        <v>0</v>
      </c>
      <c r="G8" s="43">
        <f t="shared" si="0"/>
        <v>163</v>
      </c>
    </row>
    <row r="9" spans="1:17" s="1" customFormat="1" ht="12.75" customHeight="1" x14ac:dyDescent="0.25">
      <c r="A9" s="43" t="s">
        <v>77</v>
      </c>
      <c r="B9" s="7">
        <v>100</v>
      </c>
      <c r="C9" s="7">
        <v>21</v>
      </c>
      <c r="D9" s="7">
        <v>1</v>
      </c>
      <c r="E9" s="7">
        <v>50</v>
      </c>
      <c r="F9" s="7">
        <v>0</v>
      </c>
      <c r="G9" s="43">
        <f t="shared" si="0"/>
        <v>172</v>
      </c>
    </row>
    <row r="10" spans="1:17" s="1" customFormat="1" ht="12.75" customHeight="1" x14ac:dyDescent="0.25">
      <c r="A10" s="43" t="s">
        <v>78</v>
      </c>
      <c r="B10" s="7">
        <v>118</v>
      </c>
      <c r="C10" s="7">
        <v>24</v>
      </c>
      <c r="D10" s="7">
        <v>2</v>
      </c>
      <c r="E10" s="7">
        <v>45</v>
      </c>
      <c r="F10" s="7">
        <v>0</v>
      </c>
      <c r="G10" s="43">
        <f t="shared" si="0"/>
        <v>189</v>
      </c>
    </row>
    <row r="11" spans="1:17" s="1" customFormat="1" ht="12.75" customHeight="1" x14ac:dyDescent="0.25">
      <c r="A11" s="43" t="s">
        <v>79</v>
      </c>
      <c r="B11" s="7">
        <v>139</v>
      </c>
      <c r="C11" s="7">
        <v>31</v>
      </c>
      <c r="D11" s="7">
        <v>2</v>
      </c>
      <c r="E11" s="7">
        <v>83</v>
      </c>
      <c r="F11" s="7">
        <v>0</v>
      </c>
      <c r="G11" s="43">
        <f t="shared" si="0"/>
        <v>255</v>
      </c>
    </row>
    <row r="12" spans="1:17" s="1" customFormat="1" ht="12.75" customHeight="1" x14ac:dyDescent="0.25">
      <c r="A12" s="43" t="s">
        <v>80</v>
      </c>
      <c r="B12" s="7">
        <v>170</v>
      </c>
      <c r="C12" s="7">
        <v>41</v>
      </c>
      <c r="D12" s="7">
        <v>0</v>
      </c>
      <c r="E12" s="7">
        <v>76</v>
      </c>
      <c r="F12" s="7">
        <v>0</v>
      </c>
      <c r="G12" s="43">
        <f t="shared" si="0"/>
        <v>287</v>
      </c>
    </row>
    <row r="13" spans="1:17" s="1" customFormat="1" ht="15.75" customHeight="1" x14ac:dyDescent="0.25">
      <c r="A13" s="9" t="s">
        <v>3</v>
      </c>
      <c r="B13" s="10">
        <f t="shared" ref="B13:G13" si="1">SUM(B6:B12)</f>
        <v>909</v>
      </c>
      <c r="C13" s="10">
        <f t="shared" si="1"/>
        <v>218</v>
      </c>
      <c r="D13" s="10">
        <f t="shared" si="1"/>
        <v>10</v>
      </c>
      <c r="E13" s="10">
        <f t="shared" si="1"/>
        <v>559</v>
      </c>
      <c r="F13" s="10">
        <f t="shared" si="1"/>
        <v>0</v>
      </c>
      <c r="G13" s="10">
        <f t="shared" si="1"/>
        <v>1696</v>
      </c>
    </row>
    <row r="14" spans="1:17" s="172" customFormat="1" ht="15.75" customHeight="1" x14ac:dyDescent="0.2">
      <c r="A14" s="242" t="s">
        <v>528</v>
      </c>
      <c r="B14" s="242"/>
      <c r="C14" s="78">
        <f>B13+C13</f>
        <v>1127</v>
      </c>
      <c r="D14" s="78"/>
      <c r="E14" s="78"/>
      <c r="F14" s="78"/>
      <c r="G14" s="78"/>
    </row>
    <row r="16" spans="1:17" x14ac:dyDescent="0.3">
      <c r="A16" s="200"/>
      <c r="B16" s="195" t="s">
        <v>474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ht="15" customHeight="1" x14ac:dyDescent="0.3">
      <c r="A17" s="200"/>
      <c r="B17" s="3" t="s">
        <v>475</v>
      </c>
      <c r="C17" s="3" t="s">
        <v>507</v>
      </c>
      <c r="D17" s="3" t="s">
        <v>476</v>
      </c>
      <c r="E17" s="3" t="s">
        <v>478</v>
      </c>
      <c r="F17" s="3" t="s">
        <v>495</v>
      </c>
      <c r="G17" s="3" t="s">
        <v>497</v>
      </c>
      <c r="H17" s="3" t="s">
        <v>512</v>
      </c>
      <c r="I17" s="3" t="s">
        <v>513</v>
      </c>
      <c r="J17" s="3" t="s">
        <v>477</v>
      </c>
      <c r="K17" s="3" t="s">
        <v>479</v>
      </c>
      <c r="L17" s="3" t="s">
        <v>541</v>
      </c>
      <c r="M17" s="3" t="s">
        <v>542</v>
      </c>
      <c r="N17" s="220" t="s">
        <v>0</v>
      </c>
      <c r="O17" s="220" t="s">
        <v>1</v>
      </c>
      <c r="P17" s="240" t="s">
        <v>2</v>
      </c>
      <c r="Q17" s="197" t="s">
        <v>3</v>
      </c>
    </row>
    <row r="18" spans="1:17" x14ac:dyDescent="0.3">
      <c r="A18" s="198">
        <v>43046</v>
      </c>
      <c r="B18" s="3" t="s">
        <v>4</v>
      </c>
      <c r="C18" s="3" t="s">
        <v>4</v>
      </c>
      <c r="D18" s="3" t="s">
        <v>5</v>
      </c>
      <c r="E18" s="3" t="s">
        <v>5</v>
      </c>
      <c r="F18" s="3" t="s">
        <v>6</v>
      </c>
      <c r="G18" s="3" t="s">
        <v>6</v>
      </c>
      <c r="H18" s="3" t="s">
        <v>8</v>
      </c>
      <c r="I18" s="3" t="s">
        <v>8</v>
      </c>
      <c r="J18" s="3" t="s">
        <v>9</v>
      </c>
      <c r="K18" s="3" t="s">
        <v>9</v>
      </c>
      <c r="L18" s="3" t="s">
        <v>525</v>
      </c>
      <c r="M18" s="3" t="s">
        <v>525</v>
      </c>
      <c r="N18" s="220"/>
      <c r="O18" s="220"/>
      <c r="P18" s="241"/>
      <c r="Q18" s="197"/>
    </row>
    <row r="19" spans="1:17" ht="60.75" customHeight="1" x14ac:dyDescent="0.3">
      <c r="A19" s="199"/>
      <c r="B19" s="80" t="s">
        <v>543</v>
      </c>
      <c r="C19" s="80" t="s">
        <v>544</v>
      </c>
      <c r="D19" s="80" t="s">
        <v>545</v>
      </c>
      <c r="E19" s="80" t="s">
        <v>685</v>
      </c>
      <c r="F19" s="80" t="s">
        <v>545</v>
      </c>
      <c r="G19" s="80" t="s">
        <v>685</v>
      </c>
      <c r="H19" s="80" t="s">
        <v>545</v>
      </c>
      <c r="I19" s="80" t="s">
        <v>685</v>
      </c>
      <c r="J19" s="80" t="s">
        <v>545</v>
      </c>
      <c r="K19" s="80" t="s">
        <v>685</v>
      </c>
      <c r="L19" s="80" t="s">
        <v>543</v>
      </c>
      <c r="M19" s="80" t="s">
        <v>544</v>
      </c>
      <c r="N19" s="220"/>
      <c r="O19" s="220"/>
      <c r="P19" s="219"/>
      <c r="Q19" s="197"/>
    </row>
    <row r="20" spans="1:17" ht="12.75" customHeight="1" x14ac:dyDescent="0.25">
      <c r="A20" s="70" t="s">
        <v>74</v>
      </c>
      <c r="B20" s="7">
        <v>88</v>
      </c>
      <c r="C20" s="7">
        <v>67</v>
      </c>
      <c r="D20" s="7">
        <v>105</v>
      </c>
      <c r="E20" s="7">
        <v>79</v>
      </c>
      <c r="F20" s="7">
        <v>26</v>
      </c>
      <c r="G20" s="7">
        <v>19</v>
      </c>
      <c r="H20" s="7">
        <v>9</v>
      </c>
      <c r="I20" s="7">
        <v>5</v>
      </c>
      <c r="J20" s="7">
        <v>13</v>
      </c>
      <c r="K20" s="7">
        <v>9</v>
      </c>
      <c r="L20" s="7">
        <v>10</v>
      </c>
      <c r="M20" s="7">
        <v>9</v>
      </c>
      <c r="N20" s="7">
        <v>0</v>
      </c>
      <c r="O20" s="7">
        <v>45</v>
      </c>
      <c r="P20" s="7">
        <v>0</v>
      </c>
      <c r="Q20" s="70">
        <f t="shared" ref="Q20:Q26" si="2">SUM(B20:P20)</f>
        <v>484</v>
      </c>
    </row>
    <row r="21" spans="1:17" ht="12.75" customHeight="1" x14ac:dyDescent="0.25">
      <c r="A21" s="70" t="s">
        <v>75</v>
      </c>
      <c r="B21" s="7">
        <v>102</v>
      </c>
      <c r="C21" s="7">
        <v>89</v>
      </c>
      <c r="D21" s="7">
        <v>202</v>
      </c>
      <c r="E21" s="7">
        <v>187</v>
      </c>
      <c r="F21" s="7">
        <v>40</v>
      </c>
      <c r="G21" s="7">
        <v>36</v>
      </c>
      <c r="H21" s="7">
        <v>12</v>
      </c>
      <c r="I21" s="7">
        <v>7</v>
      </c>
      <c r="J21" s="7">
        <v>18</v>
      </c>
      <c r="K21" s="7">
        <v>14</v>
      </c>
      <c r="L21" s="7">
        <v>10</v>
      </c>
      <c r="M21" s="7">
        <v>8</v>
      </c>
      <c r="N21" s="7">
        <v>0</v>
      </c>
      <c r="O21" s="7">
        <v>51</v>
      </c>
      <c r="P21" s="7">
        <v>0</v>
      </c>
      <c r="Q21" s="70">
        <f t="shared" si="2"/>
        <v>776</v>
      </c>
    </row>
    <row r="22" spans="1:17" ht="12.75" customHeight="1" x14ac:dyDescent="0.25">
      <c r="A22" s="70" t="s">
        <v>76</v>
      </c>
      <c r="B22" s="7">
        <v>44</v>
      </c>
      <c r="C22" s="7">
        <v>35</v>
      </c>
      <c r="D22" s="7">
        <v>72</v>
      </c>
      <c r="E22" s="7">
        <v>71</v>
      </c>
      <c r="F22" s="7">
        <v>21</v>
      </c>
      <c r="G22" s="7">
        <v>19</v>
      </c>
      <c r="H22" s="7">
        <v>4</v>
      </c>
      <c r="I22" s="7">
        <v>1</v>
      </c>
      <c r="J22" s="7">
        <v>13</v>
      </c>
      <c r="K22" s="7">
        <v>12</v>
      </c>
      <c r="L22" s="7">
        <v>5</v>
      </c>
      <c r="M22" s="7">
        <v>4</v>
      </c>
      <c r="N22" s="7">
        <v>0</v>
      </c>
      <c r="O22" s="7">
        <v>25</v>
      </c>
      <c r="P22" s="7">
        <v>0</v>
      </c>
      <c r="Q22" s="70">
        <f t="shared" si="2"/>
        <v>326</v>
      </c>
    </row>
    <row r="23" spans="1:17" ht="12.75" customHeight="1" x14ac:dyDescent="0.25">
      <c r="A23" s="70" t="s">
        <v>77</v>
      </c>
      <c r="B23" s="7">
        <v>57</v>
      </c>
      <c r="C23" s="7">
        <v>53</v>
      </c>
      <c r="D23" s="7">
        <v>74</v>
      </c>
      <c r="E23" s="7">
        <v>69</v>
      </c>
      <c r="F23" s="7">
        <v>11</v>
      </c>
      <c r="G23" s="7">
        <v>11</v>
      </c>
      <c r="H23" s="7">
        <v>4</v>
      </c>
      <c r="I23" s="7">
        <v>6</v>
      </c>
      <c r="J23" s="7">
        <v>13</v>
      </c>
      <c r="K23" s="7">
        <v>13</v>
      </c>
      <c r="L23" s="7">
        <v>3</v>
      </c>
      <c r="M23" s="7">
        <v>3</v>
      </c>
      <c r="N23" s="7">
        <v>0</v>
      </c>
      <c r="O23" s="7">
        <v>27</v>
      </c>
      <c r="P23" s="7">
        <v>0</v>
      </c>
      <c r="Q23" s="70">
        <f t="shared" si="2"/>
        <v>344</v>
      </c>
    </row>
    <row r="24" spans="1:17" ht="12.75" customHeight="1" x14ac:dyDescent="0.25">
      <c r="A24" s="70" t="s">
        <v>78</v>
      </c>
      <c r="B24" s="7">
        <v>78</v>
      </c>
      <c r="C24" s="7">
        <v>57</v>
      </c>
      <c r="D24" s="7">
        <v>82</v>
      </c>
      <c r="E24" s="7">
        <v>64</v>
      </c>
      <c r="F24" s="7">
        <v>13</v>
      </c>
      <c r="G24" s="7">
        <v>13</v>
      </c>
      <c r="H24" s="7">
        <v>6</v>
      </c>
      <c r="I24" s="7">
        <v>5</v>
      </c>
      <c r="J24" s="7">
        <v>14</v>
      </c>
      <c r="K24" s="7">
        <v>10</v>
      </c>
      <c r="L24" s="7">
        <v>9</v>
      </c>
      <c r="M24" s="7">
        <v>3</v>
      </c>
      <c r="N24" s="7">
        <v>0</v>
      </c>
      <c r="O24" s="7">
        <v>24</v>
      </c>
      <c r="P24" s="7">
        <v>0</v>
      </c>
      <c r="Q24" s="70">
        <f t="shared" si="2"/>
        <v>378</v>
      </c>
    </row>
    <row r="25" spans="1:17" ht="12.75" customHeight="1" x14ac:dyDescent="0.25">
      <c r="A25" s="70" t="s">
        <v>79</v>
      </c>
      <c r="B25" s="7">
        <v>81</v>
      </c>
      <c r="C25" s="7">
        <v>62</v>
      </c>
      <c r="D25" s="7">
        <v>148</v>
      </c>
      <c r="E25" s="7">
        <v>114</v>
      </c>
      <c r="F25" s="7">
        <v>16</v>
      </c>
      <c r="G25" s="7">
        <v>17</v>
      </c>
      <c r="H25" s="7">
        <v>5</v>
      </c>
      <c r="I25" s="7">
        <v>6</v>
      </c>
      <c r="J25" s="7">
        <v>10</v>
      </c>
      <c r="K25" s="7">
        <v>9</v>
      </c>
      <c r="L25" s="7">
        <v>8</v>
      </c>
      <c r="M25" s="7">
        <v>6</v>
      </c>
      <c r="N25" s="7">
        <v>0</v>
      </c>
      <c r="O25" s="7">
        <v>28</v>
      </c>
      <c r="P25" s="7">
        <v>0</v>
      </c>
      <c r="Q25" s="70">
        <f t="shared" si="2"/>
        <v>510</v>
      </c>
    </row>
    <row r="26" spans="1:17" ht="12.75" customHeight="1" x14ac:dyDescent="0.25">
      <c r="A26" s="70" t="s">
        <v>80</v>
      </c>
      <c r="B26" s="7">
        <v>97</v>
      </c>
      <c r="C26" s="7">
        <v>90</v>
      </c>
      <c r="D26" s="7">
        <v>120</v>
      </c>
      <c r="E26" s="7">
        <v>91</v>
      </c>
      <c r="F26" s="7">
        <v>32</v>
      </c>
      <c r="G26" s="7">
        <v>29</v>
      </c>
      <c r="H26" s="7">
        <v>4</v>
      </c>
      <c r="I26" s="7">
        <v>4</v>
      </c>
      <c r="J26" s="7">
        <v>24</v>
      </c>
      <c r="K26" s="7">
        <v>20</v>
      </c>
      <c r="L26" s="7">
        <v>7</v>
      </c>
      <c r="M26" s="7">
        <v>5</v>
      </c>
      <c r="N26" s="7">
        <v>0</v>
      </c>
      <c r="O26" s="7">
        <v>51</v>
      </c>
      <c r="P26" s="7">
        <v>0</v>
      </c>
      <c r="Q26" s="70">
        <f t="shared" si="2"/>
        <v>574</v>
      </c>
    </row>
    <row r="27" spans="1:17" ht="15.75" x14ac:dyDescent="0.25">
      <c r="A27" s="9" t="s">
        <v>3</v>
      </c>
      <c r="B27" s="10">
        <f t="shared" ref="B27:Q27" si="3">SUM(B20:B26)</f>
        <v>547</v>
      </c>
      <c r="C27" s="10">
        <f t="shared" si="3"/>
        <v>453</v>
      </c>
      <c r="D27" s="10">
        <f t="shared" si="3"/>
        <v>803</v>
      </c>
      <c r="E27" s="10">
        <f t="shared" si="3"/>
        <v>675</v>
      </c>
      <c r="F27" s="10">
        <f t="shared" si="3"/>
        <v>159</v>
      </c>
      <c r="G27" s="10">
        <f t="shared" si="3"/>
        <v>144</v>
      </c>
      <c r="H27" s="10">
        <f t="shared" si="3"/>
        <v>44</v>
      </c>
      <c r="I27" s="10">
        <f t="shared" si="3"/>
        <v>34</v>
      </c>
      <c r="J27" s="10">
        <f t="shared" si="3"/>
        <v>105</v>
      </c>
      <c r="K27" s="10">
        <f t="shared" si="3"/>
        <v>87</v>
      </c>
      <c r="L27" s="10">
        <f t="shared" si="3"/>
        <v>52</v>
      </c>
      <c r="M27" s="10">
        <f t="shared" si="3"/>
        <v>38</v>
      </c>
      <c r="N27" s="10">
        <f t="shared" si="3"/>
        <v>0</v>
      </c>
      <c r="O27" s="10">
        <f t="shared" si="3"/>
        <v>251</v>
      </c>
      <c r="P27" s="10">
        <f t="shared" si="3"/>
        <v>0</v>
      </c>
      <c r="Q27" s="10">
        <f t="shared" si="3"/>
        <v>3392</v>
      </c>
    </row>
    <row r="28" spans="1:17" s="85" customFormat="1" ht="15" x14ac:dyDescent="0.25">
      <c r="A28" s="257" t="s">
        <v>543</v>
      </c>
      <c r="B28" s="257"/>
      <c r="C28" s="90">
        <f>B27+L27</f>
        <v>599</v>
      </c>
      <c r="D28" s="257" t="s">
        <v>544</v>
      </c>
      <c r="E28" s="257"/>
      <c r="F28" s="257"/>
      <c r="G28" s="90">
        <f>C27+M27</f>
        <v>491</v>
      </c>
      <c r="H28" s="257" t="s">
        <v>545</v>
      </c>
      <c r="I28" s="257"/>
      <c r="J28" s="257"/>
      <c r="K28" s="85">
        <f>D27+F27+H27+J27</f>
        <v>1111</v>
      </c>
      <c r="L28" s="257" t="s">
        <v>685</v>
      </c>
      <c r="M28" s="257"/>
      <c r="N28" s="257"/>
      <c r="O28" s="257"/>
      <c r="P28" s="264">
        <f>E27+G27+I27+K27</f>
        <v>940</v>
      </c>
      <c r="Q28" s="264"/>
    </row>
  </sheetData>
  <mergeCells count="20">
    <mergeCell ref="A2:A3"/>
    <mergeCell ref="B2:G2"/>
    <mergeCell ref="D3:D5"/>
    <mergeCell ref="E3:E5"/>
    <mergeCell ref="F3:F5"/>
    <mergeCell ref="G3:G5"/>
    <mergeCell ref="A4:A5"/>
    <mergeCell ref="P28:Q28"/>
    <mergeCell ref="A14:B14"/>
    <mergeCell ref="A28:B28"/>
    <mergeCell ref="D28:F28"/>
    <mergeCell ref="H28:J28"/>
    <mergeCell ref="L28:O28"/>
    <mergeCell ref="A16:A17"/>
    <mergeCell ref="B16:Q16"/>
    <mergeCell ref="N17:N19"/>
    <mergeCell ref="O17:O19"/>
    <mergeCell ref="P17:P19"/>
    <mergeCell ref="Q17:Q19"/>
    <mergeCell ref="A18:A19"/>
  </mergeCells>
  <pageMargins left="0.2" right="0.2" top="0.75" bottom="0.75" header="0.3" footer="0.3"/>
  <pageSetup orientation="landscape" r:id="rId1"/>
  <headerFooter>
    <oddHeader>&amp;CTOWN OF HOOSICK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Layout" zoomScaleNormal="100" workbookViewId="0">
      <selection activeCell="I4" sqref="I4"/>
    </sheetView>
  </sheetViews>
  <sheetFormatPr defaultRowHeight="14.4" x14ac:dyDescent="0.3"/>
  <cols>
    <col min="1" max="1" width="13.33203125" customWidth="1"/>
    <col min="2" max="2" width="10.5546875" customWidth="1"/>
    <col min="3" max="4" width="10.44140625" customWidth="1"/>
    <col min="5" max="7" width="8.6640625" customWidth="1"/>
    <col min="8" max="8" width="8.33203125" customWidth="1"/>
    <col min="9" max="9" width="8.109375" customWidth="1"/>
    <col min="10" max="10" width="6.5546875" customWidth="1"/>
    <col min="11" max="11" width="8.5546875" customWidth="1"/>
    <col min="251" max="251" width="24.33203125" customWidth="1"/>
    <col min="252" max="261" width="12.5546875" customWidth="1"/>
    <col min="262" max="262" width="10.109375" customWidth="1"/>
    <col min="263" max="263" width="11.88671875" customWidth="1"/>
    <col min="264" max="266" width="15.109375" customWidth="1"/>
    <col min="507" max="507" width="24.33203125" customWidth="1"/>
    <col min="508" max="517" width="12.5546875" customWidth="1"/>
    <col min="518" max="518" width="10.109375" customWidth="1"/>
    <col min="519" max="519" width="11.88671875" customWidth="1"/>
    <col min="520" max="522" width="15.109375" customWidth="1"/>
    <col min="763" max="763" width="24.33203125" customWidth="1"/>
    <col min="764" max="773" width="12.5546875" customWidth="1"/>
    <col min="774" max="774" width="10.109375" customWidth="1"/>
    <col min="775" max="775" width="11.88671875" customWidth="1"/>
    <col min="776" max="778" width="15.109375" customWidth="1"/>
    <col min="1019" max="1019" width="24.33203125" customWidth="1"/>
    <col min="1020" max="1029" width="12.5546875" customWidth="1"/>
    <col min="1030" max="1030" width="10.109375" customWidth="1"/>
    <col min="1031" max="1031" width="11.88671875" customWidth="1"/>
    <col min="1032" max="1034" width="15.109375" customWidth="1"/>
    <col min="1275" max="1275" width="24.33203125" customWidth="1"/>
    <col min="1276" max="1285" width="12.5546875" customWidth="1"/>
    <col min="1286" max="1286" width="10.109375" customWidth="1"/>
    <col min="1287" max="1287" width="11.88671875" customWidth="1"/>
    <col min="1288" max="1290" width="15.109375" customWidth="1"/>
    <col min="1531" max="1531" width="24.33203125" customWidth="1"/>
    <col min="1532" max="1541" width="12.5546875" customWidth="1"/>
    <col min="1542" max="1542" width="10.109375" customWidth="1"/>
    <col min="1543" max="1543" width="11.88671875" customWidth="1"/>
    <col min="1544" max="1546" width="15.109375" customWidth="1"/>
    <col min="1787" max="1787" width="24.33203125" customWidth="1"/>
    <col min="1788" max="1797" width="12.5546875" customWidth="1"/>
    <col min="1798" max="1798" width="10.109375" customWidth="1"/>
    <col min="1799" max="1799" width="11.88671875" customWidth="1"/>
    <col min="1800" max="1802" width="15.109375" customWidth="1"/>
    <col min="2043" max="2043" width="24.33203125" customWidth="1"/>
    <col min="2044" max="2053" width="12.5546875" customWidth="1"/>
    <col min="2054" max="2054" width="10.109375" customWidth="1"/>
    <col min="2055" max="2055" width="11.88671875" customWidth="1"/>
    <col min="2056" max="2058" width="15.109375" customWidth="1"/>
    <col min="2299" max="2299" width="24.33203125" customWidth="1"/>
    <col min="2300" max="2309" width="12.5546875" customWidth="1"/>
    <col min="2310" max="2310" width="10.109375" customWidth="1"/>
    <col min="2311" max="2311" width="11.88671875" customWidth="1"/>
    <col min="2312" max="2314" width="15.109375" customWidth="1"/>
    <col min="2555" max="2555" width="24.33203125" customWidth="1"/>
    <col min="2556" max="2565" width="12.5546875" customWidth="1"/>
    <col min="2566" max="2566" width="10.109375" customWidth="1"/>
    <col min="2567" max="2567" width="11.88671875" customWidth="1"/>
    <col min="2568" max="2570" width="15.109375" customWidth="1"/>
    <col min="2811" max="2811" width="24.33203125" customWidth="1"/>
    <col min="2812" max="2821" width="12.5546875" customWidth="1"/>
    <col min="2822" max="2822" width="10.109375" customWidth="1"/>
    <col min="2823" max="2823" width="11.88671875" customWidth="1"/>
    <col min="2824" max="2826" width="15.109375" customWidth="1"/>
    <col min="3067" max="3067" width="24.33203125" customWidth="1"/>
    <col min="3068" max="3077" width="12.5546875" customWidth="1"/>
    <col min="3078" max="3078" width="10.109375" customWidth="1"/>
    <col min="3079" max="3079" width="11.88671875" customWidth="1"/>
    <col min="3080" max="3082" width="15.109375" customWidth="1"/>
    <col min="3323" max="3323" width="24.33203125" customWidth="1"/>
    <col min="3324" max="3333" width="12.5546875" customWidth="1"/>
    <col min="3334" max="3334" width="10.109375" customWidth="1"/>
    <col min="3335" max="3335" width="11.88671875" customWidth="1"/>
    <col min="3336" max="3338" width="15.109375" customWidth="1"/>
    <col min="3579" max="3579" width="24.33203125" customWidth="1"/>
    <col min="3580" max="3589" width="12.5546875" customWidth="1"/>
    <col min="3590" max="3590" width="10.109375" customWidth="1"/>
    <col min="3591" max="3591" width="11.88671875" customWidth="1"/>
    <col min="3592" max="3594" width="15.109375" customWidth="1"/>
    <col min="3835" max="3835" width="24.33203125" customWidth="1"/>
    <col min="3836" max="3845" width="12.5546875" customWidth="1"/>
    <col min="3846" max="3846" width="10.109375" customWidth="1"/>
    <col min="3847" max="3847" width="11.88671875" customWidth="1"/>
    <col min="3848" max="3850" width="15.109375" customWidth="1"/>
    <col min="4091" max="4091" width="24.33203125" customWidth="1"/>
    <col min="4092" max="4101" width="12.5546875" customWidth="1"/>
    <col min="4102" max="4102" width="10.109375" customWidth="1"/>
    <col min="4103" max="4103" width="11.88671875" customWidth="1"/>
    <col min="4104" max="4106" width="15.109375" customWidth="1"/>
    <col min="4347" max="4347" width="24.33203125" customWidth="1"/>
    <col min="4348" max="4357" width="12.5546875" customWidth="1"/>
    <col min="4358" max="4358" width="10.109375" customWidth="1"/>
    <col min="4359" max="4359" width="11.88671875" customWidth="1"/>
    <col min="4360" max="4362" width="15.109375" customWidth="1"/>
    <col min="4603" max="4603" width="24.33203125" customWidth="1"/>
    <col min="4604" max="4613" width="12.5546875" customWidth="1"/>
    <col min="4614" max="4614" width="10.109375" customWidth="1"/>
    <col min="4615" max="4615" width="11.88671875" customWidth="1"/>
    <col min="4616" max="4618" width="15.109375" customWidth="1"/>
    <col min="4859" max="4859" width="24.33203125" customWidth="1"/>
    <col min="4860" max="4869" width="12.5546875" customWidth="1"/>
    <col min="4870" max="4870" width="10.109375" customWidth="1"/>
    <col min="4871" max="4871" width="11.88671875" customWidth="1"/>
    <col min="4872" max="4874" width="15.109375" customWidth="1"/>
    <col min="5115" max="5115" width="24.33203125" customWidth="1"/>
    <col min="5116" max="5125" width="12.5546875" customWidth="1"/>
    <col min="5126" max="5126" width="10.109375" customWidth="1"/>
    <col min="5127" max="5127" width="11.88671875" customWidth="1"/>
    <col min="5128" max="5130" width="15.109375" customWidth="1"/>
    <col min="5371" max="5371" width="24.33203125" customWidth="1"/>
    <col min="5372" max="5381" width="12.5546875" customWidth="1"/>
    <col min="5382" max="5382" width="10.109375" customWidth="1"/>
    <col min="5383" max="5383" width="11.88671875" customWidth="1"/>
    <col min="5384" max="5386" width="15.109375" customWidth="1"/>
    <col min="5627" max="5627" width="24.33203125" customWidth="1"/>
    <col min="5628" max="5637" width="12.5546875" customWidth="1"/>
    <col min="5638" max="5638" width="10.109375" customWidth="1"/>
    <col min="5639" max="5639" width="11.88671875" customWidth="1"/>
    <col min="5640" max="5642" width="15.109375" customWidth="1"/>
    <col min="5883" max="5883" width="24.33203125" customWidth="1"/>
    <col min="5884" max="5893" width="12.5546875" customWidth="1"/>
    <col min="5894" max="5894" width="10.109375" customWidth="1"/>
    <col min="5895" max="5895" width="11.88671875" customWidth="1"/>
    <col min="5896" max="5898" width="15.109375" customWidth="1"/>
    <col min="6139" max="6139" width="24.33203125" customWidth="1"/>
    <col min="6140" max="6149" width="12.5546875" customWidth="1"/>
    <col min="6150" max="6150" width="10.109375" customWidth="1"/>
    <col min="6151" max="6151" width="11.88671875" customWidth="1"/>
    <col min="6152" max="6154" width="15.109375" customWidth="1"/>
    <col min="6395" max="6395" width="24.33203125" customWidth="1"/>
    <col min="6396" max="6405" width="12.5546875" customWidth="1"/>
    <col min="6406" max="6406" width="10.109375" customWidth="1"/>
    <col min="6407" max="6407" width="11.88671875" customWidth="1"/>
    <col min="6408" max="6410" width="15.109375" customWidth="1"/>
    <col min="6651" max="6651" width="24.33203125" customWidth="1"/>
    <col min="6652" max="6661" width="12.5546875" customWidth="1"/>
    <col min="6662" max="6662" width="10.109375" customWidth="1"/>
    <col min="6663" max="6663" width="11.88671875" customWidth="1"/>
    <col min="6664" max="6666" width="15.109375" customWidth="1"/>
    <col min="6907" max="6907" width="24.33203125" customWidth="1"/>
    <col min="6908" max="6917" width="12.5546875" customWidth="1"/>
    <col min="6918" max="6918" width="10.109375" customWidth="1"/>
    <col min="6919" max="6919" width="11.88671875" customWidth="1"/>
    <col min="6920" max="6922" width="15.109375" customWidth="1"/>
    <col min="7163" max="7163" width="24.33203125" customWidth="1"/>
    <col min="7164" max="7173" width="12.5546875" customWidth="1"/>
    <col min="7174" max="7174" width="10.109375" customWidth="1"/>
    <col min="7175" max="7175" width="11.88671875" customWidth="1"/>
    <col min="7176" max="7178" width="15.109375" customWidth="1"/>
    <col min="7419" max="7419" width="24.33203125" customWidth="1"/>
    <col min="7420" max="7429" width="12.5546875" customWidth="1"/>
    <col min="7430" max="7430" width="10.109375" customWidth="1"/>
    <col min="7431" max="7431" width="11.88671875" customWidth="1"/>
    <col min="7432" max="7434" width="15.109375" customWidth="1"/>
    <col min="7675" max="7675" width="24.33203125" customWidth="1"/>
    <col min="7676" max="7685" width="12.5546875" customWidth="1"/>
    <col min="7686" max="7686" width="10.109375" customWidth="1"/>
    <col min="7687" max="7687" width="11.88671875" customWidth="1"/>
    <col min="7688" max="7690" width="15.109375" customWidth="1"/>
    <col min="7931" max="7931" width="24.33203125" customWidth="1"/>
    <col min="7932" max="7941" width="12.5546875" customWidth="1"/>
    <col min="7942" max="7942" width="10.109375" customWidth="1"/>
    <col min="7943" max="7943" width="11.88671875" customWidth="1"/>
    <col min="7944" max="7946" width="15.109375" customWidth="1"/>
    <col min="8187" max="8187" width="24.33203125" customWidth="1"/>
    <col min="8188" max="8197" width="12.5546875" customWidth="1"/>
    <col min="8198" max="8198" width="10.109375" customWidth="1"/>
    <col min="8199" max="8199" width="11.88671875" customWidth="1"/>
    <col min="8200" max="8202" width="15.109375" customWidth="1"/>
    <col min="8443" max="8443" width="24.33203125" customWidth="1"/>
    <col min="8444" max="8453" width="12.5546875" customWidth="1"/>
    <col min="8454" max="8454" width="10.109375" customWidth="1"/>
    <col min="8455" max="8455" width="11.88671875" customWidth="1"/>
    <col min="8456" max="8458" width="15.109375" customWidth="1"/>
    <col min="8699" max="8699" width="24.33203125" customWidth="1"/>
    <col min="8700" max="8709" width="12.5546875" customWidth="1"/>
    <col min="8710" max="8710" width="10.109375" customWidth="1"/>
    <col min="8711" max="8711" width="11.88671875" customWidth="1"/>
    <col min="8712" max="8714" width="15.109375" customWidth="1"/>
    <col min="8955" max="8955" width="24.33203125" customWidth="1"/>
    <col min="8956" max="8965" width="12.5546875" customWidth="1"/>
    <col min="8966" max="8966" width="10.109375" customWidth="1"/>
    <col min="8967" max="8967" width="11.88671875" customWidth="1"/>
    <col min="8968" max="8970" width="15.109375" customWidth="1"/>
    <col min="9211" max="9211" width="24.33203125" customWidth="1"/>
    <col min="9212" max="9221" width="12.5546875" customWidth="1"/>
    <col min="9222" max="9222" width="10.109375" customWidth="1"/>
    <col min="9223" max="9223" width="11.88671875" customWidth="1"/>
    <col min="9224" max="9226" width="15.109375" customWidth="1"/>
    <col min="9467" max="9467" width="24.33203125" customWidth="1"/>
    <col min="9468" max="9477" width="12.5546875" customWidth="1"/>
    <col min="9478" max="9478" width="10.109375" customWidth="1"/>
    <col min="9479" max="9479" width="11.88671875" customWidth="1"/>
    <col min="9480" max="9482" width="15.109375" customWidth="1"/>
    <col min="9723" max="9723" width="24.33203125" customWidth="1"/>
    <col min="9724" max="9733" width="12.5546875" customWidth="1"/>
    <col min="9734" max="9734" width="10.109375" customWidth="1"/>
    <col min="9735" max="9735" width="11.88671875" customWidth="1"/>
    <col min="9736" max="9738" width="15.109375" customWidth="1"/>
    <col min="9979" max="9979" width="24.33203125" customWidth="1"/>
    <col min="9980" max="9989" width="12.5546875" customWidth="1"/>
    <col min="9990" max="9990" width="10.109375" customWidth="1"/>
    <col min="9991" max="9991" width="11.88671875" customWidth="1"/>
    <col min="9992" max="9994" width="15.109375" customWidth="1"/>
    <col min="10235" max="10235" width="24.33203125" customWidth="1"/>
    <col min="10236" max="10245" width="12.5546875" customWidth="1"/>
    <col min="10246" max="10246" width="10.109375" customWidth="1"/>
    <col min="10247" max="10247" width="11.88671875" customWidth="1"/>
    <col min="10248" max="10250" width="15.109375" customWidth="1"/>
    <col min="10491" max="10491" width="24.33203125" customWidth="1"/>
    <col min="10492" max="10501" width="12.5546875" customWidth="1"/>
    <col min="10502" max="10502" width="10.109375" customWidth="1"/>
    <col min="10503" max="10503" width="11.88671875" customWidth="1"/>
    <col min="10504" max="10506" width="15.109375" customWidth="1"/>
    <col min="10747" max="10747" width="24.33203125" customWidth="1"/>
    <col min="10748" max="10757" width="12.5546875" customWidth="1"/>
    <col min="10758" max="10758" width="10.109375" customWidth="1"/>
    <col min="10759" max="10759" width="11.88671875" customWidth="1"/>
    <col min="10760" max="10762" width="15.109375" customWidth="1"/>
    <col min="11003" max="11003" width="24.33203125" customWidth="1"/>
    <col min="11004" max="11013" width="12.5546875" customWidth="1"/>
    <col min="11014" max="11014" width="10.109375" customWidth="1"/>
    <col min="11015" max="11015" width="11.88671875" customWidth="1"/>
    <col min="11016" max="11018" width="15.109375" customWidth="1"/>
    <col min="11259" max="11259" width="24.33203125" customWidth="1"/>
    <col min="11260" max="11269" width="12.5546875" customWidth="1"/>
    <col min="11270" max="11270" width="10.109375" customWidth="1"/>
    <col min="11271" max="11271" width="11.88671875" customWidth="1"/>
    <col min="11272" max="11274" width="15.109375" customWidth="1"/>
    <col min="11515" max="11515" width="24.33203125" customWidth="1"/>
    <col min="11516" max="11525" width="12.5546875" customWidth="1"/>
    <col min="11526" max="11526" width="10.109375" customWidth="1"/>
    <col min="11527" max="11527" width="11.88671875" customWidth="1"/>
    <col min="11528" max="11530" width="15.109375" customWidth="1"/>
    <col min="11771" max="11771" width="24.33203125" customWidth="1"/>
    <col min="11772" max="11781" width="12.5546875" customWidth="1"/>
    <col min="11782" max="11782" width="10.109375" customWidth="1"/>
    <col min="11783" max="11783" width="11.88671875" customWidth="1"/>
    <col min="11784" max="11786" width="15.109375" customWidth="1"/>
    <col min="12027" max="12027" width="24.33203125" customWidth="1"/>
    <col min="12028" max="12037" width="12.5546875" customWidth="1"/>
    <col min="12038" max="12038" width="10.109375" customWidth="1"/>
    <col min="12039" max="12039" width="11.88671875" customWidth="1"/>
    <col min="12040" max="12042" width="15.109375" customWidth="1"/>
    <col min="12283" max="12283" width="24.33203125" customWidth="1"/>
    <col min="12284" max="12293" width="12.5546875" customWidth="1"/>
    <col min="12294" max="12294" width="10.109375" customWidth="1"/>
    <col min="12295" max="12295" width="11.88671875" customWidth="1"/>
    <col min="12296" max="12298" width="15.109375" customWidth="1"/>
    <col min="12539" max="12539" width="24.33203125" customWidth="1"/>
    <col min="12540" max="12549" width="12.5546875" customWidth="1"/>
    <col min="12550" max="12550" width="10.109375" customWidth="1"/>
    <col min="12551" max="12551" width="11.88671875" customWidth="1"/>
    <col min="12552" max="12554" width="15.109375" customWidth="1"/>
    <col min="12795" max="12795" width="24.33203125" customWidth="1"/>
    <col min="12796" max="12805" width="12.5546875" customWidth="1"/>
    <col min="12806" max="12806" width="10.109375" customWidth="1"/>
    <col min="12807" max="12807" width="11.88671875" customWidth="1"/>
    <col min="12808" max="12810" width="15.109375" customWidth="1"/>
    <col min="13051" max="13051" width="24.33203125" customWidth="1"/>
    <col min="13052" max="13061" width="12.5546875" customWidth="1"/>
    <col min="13062" max="13062" width="10.109375" customWidth="1"/>
    <col min="13063" max="13063" width="11.88671875" customWidth="1"/>
    <col min="13064" max="13066" width="15.109375" customWidth="1"/>
    <col min="13307" max="13307" width="24.33203125" customWidth="1"/>
    <col min="13308" max="13317" width="12.5546875" customWidth="1"/>
    <col min="13318" max="13318" width="10.109375" customWidth="1"/>
    <col min="13319" max="13319" width="11.88671875" customWidth="1"/>
    <col min="13320" max="13322" width="15.109375" customWidth="1"/>
    <col min="13563" max="13563" width="24.33203125" customWidth="1"/>
    <col min="13564" max="13573" width="12.5546875" customWidth="1"/>
    <col min="13574" max="13574" width="10.109375" customWidth="1"/>
    <col min="13575" max="13575" width="11.88671875" customWidth="1"/>
    <col min="13576" max="13578" width="15.109375" customWidth="1"/>
    <col min="13819" max="13819" width="24.33203125" customWidth="1"/>
    <col min="13820" max="13829" width="12.5546875" customWidth="1"/>
    <col min="13830" max="13830" width="10.109375" customWidth="1"/>
    <col min="13831" max="13831" width="11.88671875" customWidth="1"/>
    <col min="13832" max="13834" width="15.109375" customWidth="1"/>
    <col min="14075" max="14075" width="24.33203125" customWidth="1"/>
    <col min="14076" max="14085" width="12.5546875" customWidth="1"/>
    <col min="14086" max="14086" width="10.109375" customWidth="1"/>
    <col min="14087" max="14087" width="11.88671875" customWidth="1"/>
    <col min="14088" max="14090" width="15.109375" customWidth="1"/>
    <col min="14331" max="14331" width="24.33203125" customWidth="1"/>
    <col min="14332" max="14341" width="12.5546875" customWidth="1"/>
    <col min="14342" max="14342" width="10.109375" customWidth="1"/>
    <col min="14343" max="14343" width="11.88671875" customWidth="1"/>
    <col min="14344" max="14346" width="15.109375" customWidth="1"/>
    <col min="14587" max="14587" width="24.33203125" customWidth="1"/>
    <col min="14588" max="14597" width="12.5546875" customWidth="1"/>
    <col min="14598" max="14598" width="10.109375" customWidth="1"/>
    <col min="14599" max="14599" width="11.88671875" customWidth="1"/>
    <col min="14600" max="14602" width="15.109375" customWidth="1"/>
    <col min="14843" max="14843" width="24.33203125" customWidth="1"/>
    <col min="14844" max="14853" width="12.5546875" customWidth="1"/>
    <col min="14854" max="14854" width="10.109375" customWidth="1"/>
    <col min="14855" max="14855" width="11.88671875" customWidth="1"/>
    <col min="14856" max="14858" width="15.109375" customWidth="1"/>
    <col min="15099" max="15099" width="24.33203125" customWidth="1"/>
    <col min="15100" max="15109" width="12.5546875" customWidth="1"/>
    <col min="15110" max="15110" width="10.109375" customWidth="1"/>
    <col min="15111" max="15111" width="11.88671875" customWidth="1"/>
    <col min="15112" max="15114" width="15.109375" customWidth="1"/>
    <col min="15355" max="15355" width="24.33203125" customWidth="1"/>
    <col min="15356" max="15365" width="12.5546875" customWidth="1"/>
    <col min="15366" max="15366" width="10.109375" customWidth="1"/>
    <col min="15367" max="15367" width="11.88671875" customWidth="1"/>
    <col min="15368" max="15370" width="15.109375" customWidth="1"/>
    <col min="15611" max="15611" width="24.33203125" customWidth="1"/>
    <col min="15612" max="15621" width="12.5546875" customWidth="1"/>
    <col min="15622" max="15622" width="10.109375" customWidth="1"/>
    <col min="15623" max="15623" width="11.88671875" customWidth="1"/>
    <col min="15624" max="15626" width="15.109375" customWidth="1"/>
    <col min="15867" max="15867" width="24.33203125" customWidth="1"/>
    <col min="15868" max="15877" width="12.5546875" customWidth="1"/>
    <col min="15878" max="15878" width="10.109375" customWidth="1"/>
    <col min="15879" max="15879" width="11.88671875" customWidth="1"/>
    <col min="15880" max="15882" width="15.109375" customWidth="1"/>
    <col min="16123" max="16123" width="24.33203125" customWidth="1"/>
    <col min="16124" max="16133" width="12.5546875" customWidth="1"/>
    <col min="16134" max="16134" width="10.109375" customWidth="1"/>
    <col min="16135" max="16135" width="11.88671875" customWidth="1"/>
    <col min="16136" max="16138" width="15.109375" customWidth="1"/>
  </cols>
  <sheetData>
    <row r="1" spans="1:9" s="1" customFormat="1" ht="12.75" customHeight="1" x14ac:dyDescent="0.3">
      <c r="A1" s="200"/>
      <c r="B1" s="206" t="s">
        <v>458</v>
      </c>
      <c r="C1" s="207"/>
      <c r="D1" s="207"/>
      <c r="E1" s="207"/>
      <c r="F1" s="207"/>
      <c r="G1" s="207"/>
      <c r="H1" s="208"/>
    </row>
    <row r="2" spans="1:9" s="1" customFormat="1" ht="12.75" customHeight="1" x14ac:dyDescent="0.3">
      <c r="A2" s="200"/>
      <c r="B2" s="3" t="s">
        <v>459</v>
      </c>
      <c r="C2" s="3" t="s">
        <v>547</v>
      </c>
      <c r="D2" s="3" t="s">
        <v>461</v>
      </c>
      <c r="E2" s="195" t="s">
        <v>0</v>
      </c>
      <c r="F2" s="195" t="s">
        <v>1</v>
      </c>
      <c r="G2" s="195" t="s">
        <v>2</v>
      </c>
      <c r="H2" s="197" t="s">
        <v>3</v>
      </c>
    </row>
    <row r="3" spans="1:9" s="4" customFormat="1" ht="11.25" customHeight="1" x14ac:dyDescent="0.2">
      <c r="A3" s="198">
        <v>43046</v>
      </c>
      <c r="B3" s="3" t="s">
        <v>5</v>
      </c>
      <c r="C3" s="3" t="s">
        <v>6</v>
      </c>
      <c r="D3" s="3" t="s">
        <v>9</v>
      </c>
      <c r="E3" s="195"/>
      <c r="F3" s="195"/>
      <c r="G3" s="195"/>
      <c r="H3" s="197"/>
    </row>
    <row r="4" spans="1:9" s="4" customFormat="1" ht="24.75" customHeight="1" x14ac:dyDescent="0.25">
      <c r="A4" s="199"/>
      <c r="B4" s="48" t="s">
        <v>546</v>
      </c>
      <c r="C4" s="48" t="s">
        <v>546</v>
      </c>
      <c r="D4" s="48" t="s">
        <v>546</v>
      </c>
      <c r="E4" s="195"/>
      <c r="F4" s="195"/>
      <c r="G4" s="195"/>
      <c r="H4" s="197"/>
    </row>
    <row r="5" spans="1:9" s="4" customFormat="1" ht="12.75" customHeight="1" x14ac:dyDescent="0.25">
      <c r="A5" s="42" t="s">
        <v>81</v>
      </c>
      <c r="B5" s="7">
        <v>149</v>
      </c>
      <c r="C5" s="7">
        <v>26</v>
      </c>
      <c r="D5" s="7">
        <v>49</v>
      </c>
      <c r="E5" s="7">
        <v>1</v>
      </c>
      <c r="F5" s="7">
        <v>69</v>
      </c>
      <c r="G5" s="7">
        <v>0</v>
      </c>
      <c r="H5" s="42">
        <f>SUM(B5:G5)</f>
        <v>294</v>
      </c>
    </row>
    <row r="6" spans="1:9" s="1" customFormat="1" ht="12.75" customHeight="1" x14ac:dyDescent="0.25">
      <c r="A6" s="42" t="s">
        <v>82</v>
      </c>
      <c r="B6" s="7">
        <v>278</v>
      </c>
      <c r="C6" s="7">
        <v>61</v>
      </c>
      <c r="D6" s="7">
        <v>72</v>
      </c>
      <c r="E6" s="7">
        <v>0</v>
      </c>
      <c r="F6" s="7">
        <v>95</v>
      </c>
      <c r="G6" s="7">
        <v>0</v>
      </c>
      <c r="H6" s="42">
        <f>SUM(B6:G6)</f>
        <v>506</v>
      </c>
    </row>
    <row r="7" spans="1:9" s="1" customFormat="1" ht="12.75" customHeight="1" x14ac:dyDescent="0.25">
      <c r="A7" s="42" t="s">
        <v>83</v>
      </c>
      <c r="B7" s="7">
        <v>141</v>
      </c>
      <c r="C7" s="7">
        <v>42</v>
      </c>
      <c r="D7" s="7">
        <v>60</v>
      </c>
      <c r="E7" s="7">
        <v>3</v>
      </c>
      <c r="F7" s="7">
        <v>78</v>
      </c>
      <c r="G7" s="7">
        <v>0</v>
      </c>
      <c r="H7" s="42">
        <f>SUM(B7:G7)</f>
        <v>324</v>
      </c>
    </row>
    <row r="8" spans="1:9" s="1" customFormat="1" ht="12.75" customHeight="1" x14ac:dyDescent="0.25">
      <c r="A8" s="42" t="s">
        <v>84</v>
      </c>
      <c r="B8" s="7">
        <v>147</v>
      </c>
      <c r="C8" s="7">
        <v>18</v>
      </c>
      <c r="D8" s="7">
        <v>38</v>
      </c>
      <c r="E8" s="7">
        <v>2</v>
      </c>
      <c r="F8" s="7">
        <v>74</v>
      </c>
      <c r="G8" s="7">
        <v>0</v>
      </c>
      <c r="H8" s="42">
        <f>SUM(B8:G8)</f>
        <v>279</v>
      </c>
    </row>
    <row r="9" spans="1:9" s="1" customFormat="1" ht="15.75" customHeight="1" x14ac:dyDescent="0.25">
      <c r="A9" s="9" t="s">
        <v>3</v>
      </c>
      <c r="B9" s="10">
        <f t="shared" ref="B9:H9" si="0">SUM(B5:B8)</f>
        <v>715</v>
      </c>
      <c r="C9" s="10">
        <f t="shared" si="0"/>
        <v>147</v>
      </c>
      <c r="D9" s="10">
        <f>SUM(D5:D8)</f>
        <v>219</v>
      </c>
      <c r="E9" s="10">
        <f t="shared" si="0"/>
        <v>6</v>
      </c>
      <c r="F9" s="10">
        <f t="shared" si="0"/>
        <v>316</v>
      </c>
      <c r="G9" s="10">
        <f t="shared" si="0"/>
        <v>0</v>
      </c>
      <c r="H9" s="10">
        <f t="shared" si="0"/>
        <v>1403</v>
      </c>
    </row>
    <row r="10" spans="1:9" s="85" customFormat="1" ht="15" customHeight="1" x14ac:dyDescent="0.25">
      <c r="A10" s="265" t="s">
        <v>546</v>
      </c>
      <c r="B10" s="265"/>
      <c r="C10" s="90">
        <f>B9+C9+D9</f>
        <v>1081</v>
      </c>
    </row>
    <row r="11" spans="1:9" x14ac:dyDescent="0.3">
      <c r="A11" s="200"/>
      <c r="B11" s="195" t="s">
        <v>466</v>
      </c>
      <c r="C11" s="195"/>
      <c r="D11" s="195"/>
      <c r="E11" s="195"/>
      <c r="F11" s="195"/>
      <c r="G11" s="195"/>
      <c r="H11" s="195"/>
      <c r="I11" s="195"/>
    </row>
    <row r="12" spans="1:9" x14ac:dyDescent="0.3">
      <c r="A12" s="200"/>
      <c r="B12" s="3" t="s">
        <v>537</v>
      </c>
      <c r="C12" s="3" t="s">
        <v>516</v>
      </c>
      <c r="D12" s="3" t="s">
        <v>517</v>
      </c>
      <c r="E12" s="3" t="s">
        <v>518</v>
      </c>
      <c r="F12" s="195" t="s">
        <v>0</v>
      </c>
      <c r="G12" s="195" t="s">
        <v>1</v>
      </c>
      <c r="H12" s="195" t="s">
        <v>2</v>
      </c>
      <c r="I12" s="197" t="s">
        <v>3</v>
      </c>
    </row>
    <row r="13" spans="1:9" x14ac:dyDescent="0.3">
      <c r="A13" s="198">
        <v>43046</v>
      </c>
      <c r="B13" s="3" t="s">
        <v>4</v>
      </c>
      <c r="C13" s="3" t="s">
        <v>5</v>
      </c>
      <c r="D13" s="3" t="s">
        <v>6</v>
      </c>
      <c r="E13" s="3" t="s">
        <v>9</v>
      </c>
      <c r="F13" s="195"/>
      <c r="G13" s="195"/>
      <c r="H13" s="195"/>
      <c r="I13" s="197"/>
    </row>
    <row r="14" spans="1:9" ht="27" customHeight="1" x14ac:dyDescent="0.3">
      <c r="A14" s="199"/>
      <c r="B14" s="48" t="s">
        <v>548</v>
      </c>
      <c r="C14" s="48" t="s">
        <v>549</v>
      </c>
      <c r="D14" s="48" t="s">
        <v>549</v>
      </c>
      <c r="E14" s="48" t="s">
        <v>549</v>
      </c>
      <c r="F14" s="195"/>
      <c r="G14" s="195"/>
      <c r="H14" s="195"/>
      <c r="I14" s="197"/>
    </row>
    <row r="15" spans="1:9" ht="12.75" customHeight="1" x14ac:dyDescent="0.25">
      <c r="A15" s="70" t="s">
        <v>81</v>
      </c>
      <c r="B15" s="7">
        <v>124</v>
      </c>
      <c r="C15" s="7">
        <v>113</v>
      </c>
      <c r="D15" s="7">
        <v>24</v>
      </c>
      <c r="E15" s="7">
        <v>11</v>
      </c>
      <c r="F15" s="7">
        <v>0</v>
      </c>
      <c r="G15" s="7">
        <v>22</v>
      </c>
      <c r="H15" s="7">
        <v>0</v>
      </c>
      <c r="I15" s="70">
        <f>SUM(B15:H15)</f>
        <v>294</v>
      </c>
    </row>
    <row r="16" spans="1:9" ht="12.75" customHeight="1" x14ac:dyDescent="0.25">
      <c r="A16" s="70" t="s">
        <v>82</v>
      </c>
      <c r="B16" s="7">
        <v>134</v>
      </c>
      <c r="C16" s="7">
        <v>244</v>
      </c>
      <c r="D16" s="7">
        <v>53</v>
      </c>
      <c r="E16" s="7">
        <v>32</v>
      </c>
      <c r="F16" s="7">
        <v>0</v>
      </c>
      <c r="G16" s="7">
        <v>43</v>
      </c>
      <c r="H16" s="7">
        <v>0</v>
      </c>
      <c r="I16" s="70">
        <f>SUM(B16:H16)</f>
        <v>506</v>
      </c>
    </row>
    <row r="17" spans="1:11" ht="12.75" customHeight="1" x14ac:dyDescent="0.25">
      <c r="A17" s="70" t="s">
        <v>83</v>
      </c>
      <c r="B17" s="7">
        <v>123</v>
      </c>
      <c r="C17" s="7">
        <v>116</v>
      </c>
      <c r="D17" s="7">
        <v>35</v>
      </c>
      <c r="E17" s="7">
        <v>31</v>
      </c>
      <c r="F17" s="7">
        <v>0</v>
      </c>
      <c r="G17" s="7">
        <v>19</v>
      </c>
      <c r="H17" s="7">
        <v>0</v>
      </c>
      <c r="I17" s="70">
        <f>SUM(B17:H17)</f>
        <v>324</v>
      </c>
    </row>
    <row r="18" spans="1:11" ht="12.75" customHeight="1" x14ac:dyDescent="0.25">
      <c r="A18" s="70" t="s">
        <v>84</v>
      </c>
      <c r="B18" s="7">
        <v>105</v>
      </c>
      <c r="C18" s="7">
        <v>114</v>
      </c>
      <c r="D18" s="7">
        <v>17</v>
      </c>
      <c r="E18" s="7">
        <v>23</v>
      </c>
      <c r="F18" s="7">
        <v>0</v>
      </c>
      <c r="G18" s="7">
        <v>20</v>
      </c>
      <c r="H18" s="7">
        <v>0</v>
      </c>
      <c r="I18" s="70">
        <f>SUM(B18:H18)</f>
        <v>279</v>
      </c>
    </row>
    <row r="19" spans="1:11" ht="15.75" x14ac:dyDescent="0.25">
      <c r="A19" s="9" t="s">
        <v>3</v>
      </c>
      <c r="B19" s="10">
        <f t="shared" ref="B19:I19" si="1">SUM(B15:B18)</f>
        <v>486</v>
      </c>
      <c r="C19" s="10">
        <f t="shared" si="1"/>
        <v>587</v>
      </c>
      <c r="D19" s="10">
        <f t="shared" si="1"/>
        <v>129</v>
      </c>
      <c r="E19" s="10">
        <f>SUM(E15:E18)</f>
        <v>97</v>
      </c>
      <c r="F19" s="10">
        <f t="shared" si="1"/>
        <v>0</v>
      </c>
      <c r="G19" s="10">
        <f t="shared" si="1"/>
        <v>104</v>
      </c>
      <c r="H19" s="10">
        <f t="shared" si="1"/>
        <v>0</v>
      </c>
      <c r="I19" s="10">
        <f t="shared" si="1"/>
        <v>1403</v>
      </c>
    </row>
    <row r="20" spans="1:11" s="85" customFormat="1" ht="15" x14ac:dyDescent="0.25">
      <c r="A20" s="265" t="s">
        <v>548</v>
      </c>
      <c r="B20" s="265"/>
      <c r="C20" s="90">
        <f>B19</f>
        <v>486</v>
      </c>
      <c r="D20" s="265" t="s">
        <v>549</v>
      </c>
      <c r="E20" s="265"/>
      <c r="F20" s="90">
        <f>C19+D19+E19</f>
        <v>813</v>
      </c>
    </row>
    <row r="21" spans="1:11" x14ac:dyDescent="0.3">
      <c r="A21" s="200"/>
      <c r="B21" s="195" t="s">
        <v>474</v>
      </c>
      <c r="C21" s="195"/>
      <c r="D21" s="195"/>
      <c r="E21" s="195"/>
      <c r="F21" s="195"/>
      <c r="G21" s="195"/>
      <c r="H21" s="195"/>
      <c r="I21" s="195"/>
      <c r="J21" s="195"/>
      <c r="K21" s="195"/>
    </row>
    <row r="22" spans="1:11" x14ac:dyDescent="0.3">
      <c r="A22" s="200"/>
      <c r="B22" s="3" t="s">
        <v>476</v>
      </c>
      <c r="C22" s="3" t="s">
        <v>478</v>
      </c>
      <c r="D22" s="3" t="s">
        <v>495</v>
      </c>
      <c r="E22" s="3" t="s">
        <v>497</v>
      </c>
      <c r="F22" s="3" t="s">
        <v>477</v>
      </c>
      <c r="G22" s="3" t="s">
        <v>479</v>
      </c>
      <c r="H22" s="195" t="s">
        <v>0</v>
      </c>
      <c r="I22" s="195" t="s">
        <v>1</v>
      </c>
      <c r="J22" s="195" t="s">
        <v>2</v>
      </c>
      <c r="K22" s="197" t="s">
        <v>3</v>
      </c>
    </row>
    <row r="23" spans="1:11" x14ac:dyDescent="0.3">
      <c r="A23" s="198">
        <v>43046</v>
      </c>
      <c r="B23" s="3" t="s">
        <v>5</v>
      </c>
      <c r="C23" s="3" t="s">
        <v>5</v>
      </c>
      <c r="D23" s="3" t="s">
        <v>6</v>
      </c>
      <c r="E23" s="3" t="s">
        <v>6</v>
      </c>
      <c r="F23" s="3" t="s">
        <v>9</v>
      </c>
      <c r="G23" s="3" t="s">
        <v>9</v>
      </c>
      <c r="H23" s="195"/>
      <c r="I23" s="195"/>
      <c r="J23" s="195"/>
      <c r="K23" s="197"/>
    </row>
    <row r="24" spans="1:11" ht="24.6" x14ac:dyDescent="0.3">
      <c r="A24" s="199"/>
      <c r="B24" s="48" t="s">
        <v>556</v>
      </c>
      <c r="C24" s="48" t="s">
        <v>557</v>
      </c>
      <c r="D24" s="48" t="s">
        <v>556</v>
      </c>
      <c r="E24" s="48" t="s">
        <v>557</v>
      </c>
      <c r="F24" s="48" t="s">
        <v>556</v>
      </c>
      <c r="G24" s="48" t="s">
        <v>557</v>
      </c>
      <c r="H24" s="195"/>
      <c r="I24" s="195"/>
      <c r="J24" s="195"/>
      <c r="K24" s="197"/>
    </row>
    <row r="25" spans="1:11" ht="12.75" customHeight="1" x14ac:dyDescent="0.3">
      <c r="A25" s="70" t="s">
        <v>81</v>
      </c>
      <c r="B25" s="7">
        <v>153</v>
      </c>
      <c r="C25" s="7">
        <v>142</v>
      </c>
      <c r="D25" s="7">
        <v>31</v>
      </c>
      <c r="E25" s="7">
        <v>30</v>
      </c>
      <c r="F25" s="7">
        <v>43</v>
      </c>
      <c r="G25" s="7">
        <v>41</v>
      </c>
      <c r="H25" s="7">
        <v>0</v>
      </c>
      <c r="I25" s="7">
        <v>148</v>
      </c>
      <c r="J25" s="7">
        <v>0</v>
      </c>
      <c r="K25" s="70">
        <f>SUM(B25:J25)</f>
        <v>588</v>
      </c>
    </row>
    <row r="26" spans="1:11" ht="12.75" customHeight="1" x14ac:dyDescent="0.3">
      <c r="A26" s="70" t="s">
        <v>82</v>
      </c>
      <c r="B26" s="7">
        <v>259</v>
      </c>
      <c r="C26" s="7">
        <v>261</v>
      </c>
      <c r="D26" s="7">
        <v>59</v>
      </c>
      <c r="E26" s="7">
        <v>59</v>
      </c>
      <c r="F26" s="7">
        <v>52</v>
      </c>
      <c r="G26" s="7">
        <v>52</v>
      </c>
      <c r="H26" s="7">
        <v>2</v>
      </c>
      <c r="I26" s="7">
        <v>268</v>
      </c>
      <c r="J26" s="7">
        <v>0</v>
      </c>
      <c r="K26" s="70">
        <f>SUM(B26:J26)</f>
        <v>1012</v>
      </c>
    </row>
    <row r="27" spans="1:11" ht="12.75" customHeight="1" x14ac:dyDescent="0.3">
      <c r="A27" s="70" t="s">
        <v>83</v>
      </c>
      <c r="B27" s="7">
        <v>135</v>
      </c>
      <c r="C27" s="7">
        <v>126</v>
      </c>
      <c r="D27" s="7">
        <v>44</v>
      </c>
      <c r="E27" s="7">
        <v>45</v>
      </c>
      <c r="F27" s="7">
        <v>58</v>
      </c>
      <c r="G27" s="7">
        <v>55</v>
      </c>
      <c r="H27" s="7">
        <v>1</v>
      </c>
      <c r="I27" s="7">
        <v>184</v>
      </c>
      <c r="J27" s="7">
        <v>0</v>
      </c>
      <c r="K27" s="70">
        <f>SUM(B27:J27)</f>
        <v>648</v>
      </c>
    </row>
    <row r="28" spans="1:11" ht="12.75" customHeight="1" x14ac:dyDescent="0.3">
      <c r="A28" s="70" t="s">
        <v>84</v>
      </c>
      <c r="B28" s="7">
        <v>155</v>
      </c>
      <c r="C28" s="7">
        <v>132</v>
      </c>
      <c r="D28" s="7">
        <v>16</v>
      </c>
      <c r="E28" s="7">
        <v>22</v>
      </c>
      <c r="F28" s="7">
        <v>42</v>
      </c>
      <c r="G28" s="7">
        <v>38</v>
      </c>
      <c r="H28" s="7">
        <v>2</v>
      </c>
      <c r="I28" s="7">
        <v>151</v>
      </c>
      <c r="J28" s="7">
        <v>0</v>
      </c>
      <c r="K28" s="70">
        <f>SUM(B28:J28)</f>
        <v>558</v>
      </c>
    </row>
    <row r="29" spans="1:11" ht="15.6" x14ac:dyDescent="0.3">
      <c r="A29" s="9" t="s">
        <v>3</v>
      </c>
      <c r="B29" s="10">
        <f t="shared" ref="B29:K29" si="2">SUM(B25:B28)</f>
        <v>702</v>
      </c>
      <c r="C29" s="10">
        <f t="shared" si="2"/>
        <v>661</v>
      </c>
      <c r="D29" s="10">
        <f t="shared" si="2"/>
        <v>150</v>
      </c>
      <c r="E29" s="10">
        <f>SUM(E25:E28)</f>
        <v>156</v>
      </c>
      <c r="F29" s="10">
        <f>SUM(F25:F28)</f>
        <v>195</v>
      </c>
      <c r="G29" s="10">
        <f>SUM(G25:G28)</f>
        <v>186</v>
      </c>
      <c r="H29" s="10">
        <f t="shared" si="2"/>
        <v>5</v>
      </c>
      <c r="I29" s="10">
        <f t="shared" si="2"/>
        <v>751</v>
      </c>
      <c r="J29" s="10">
        <f t="shared" si="2"/>
        <v>0</v>
      </c>
      <c r="K29" s="10">
        <f t="shared" si="2"/>
        <v>2806</v>
      </c>
    </row>
    <row r="30" spans="1:11" s="85" customFormat="1" x14ac:dyDescent="0.3">
      <c r="A30" s="265" t="s">
        <v>556</v>
      </c>
      <c r="B30" s="265"/>
      <c r="C30" s="90">
        <f>B29+D29+E29+G29</f>
        <v>1194</v>
      </c>
      <c r="D30" s="265" t="s">
        <v>557</v>
      </c>
      <c r="E30" s="265"/>
      <c r="F30" s="90">
        <f>C29+E29+G29</f>
        <v>1003</v>
      </c>
    </row>
    <row r="31" spans="1:11" x14ac:dyDescent="0.3">
      <c r="A31" s="200"/>
      <c r="B31" s="206" t="s">
        <v>482</v>
      </c>
      <c r="C31" s="207"/>
      <c r="D31" s="207"/>
      <c r="E31" s="207"/>
      <c r="F31" s="207"/>
      <c r="G31" s="207"/>
      <c r="H31" s="208"/>
    </row>
    <row r="32" spans="1:11" x14ac:dyDescent="0.3">
      <c r="A32" s="200"/>
      <c r="B32" s="3" t="s">
        <v>484</v>
      </c>
      <c r="C32" s="3" t="s">
        <v>554</v>
      </c>
      <c r="D32" s="3" t="s">
        <v>555</v>
      </c>
      <c r="E32" s="195" t="s">
        <v>0</v>
      </c>
      <c r="F32" s="195" t="s">
        <v>1</v>
      </c>
      <c r="G32" s="195" t="s">
        <v>2</v>
      </c>
      <c r="H32" s="197" t="s">
        <v>3</v>
      </c>
    </row>
    <row r="33" spans="1:8" x14ac:dyDescent="0.3">
      <c r="A33" s="198">
        <v>43046</v>
      </c>
      <c r="B33" s="3" t="s">
        <v>5</v>
      </c>
      <c r="C33" s="3" t="s">
        <v>6</v>
      </c>
      <c r="D33" s="3" t="s">
        <v>9</v>
      </c>
      <c r="E33" s="195"/>
      <c r="F33" s="195"/>
      <c r="G33" s="195"/>
      <c r="H33" s="197"/>
    </row>
    <row r="34" spans="1:8" ht="24.6" x14ac:dyDescent="0.3">
      <c r="A34" s="199"/>
      <c r="B34" s="48" t="s">
        <v>551</v>
      </c>
      <c r="C34" s="48" t="s">
        <v>551</v>
      </c>
      <c r="D34" s="48" t="s">
        <v>551</v>
      </c>
      <c r="E34" s="195"/>
      <c r="F34" s="195"/>
      <c r="G34" s="195"/>
      <c r="H34" s="197"/>
    </row>
    <row r="35" spans="1:8" ht="12.75" customHeight="1" x14ac:dyDescent="0.3">
      <c r="A35" s="70" t="s">
        <v>81</v>
      </c>
      <c r="B35" s="7">
        <v>150</v>
      </c>
      <c r="C35" s="7">
        <v>32</v>
      </c>
      <c r="D35" s="7">
        <v>43</v>
      </c>
      <c r="E35" s="7">
        <v>0</v>
      </c>
      <c r="F35" s="7">
        <v>69</v>
      </c>
      <c r="G35" s="7">
        <v>0</v>
      </c>
      <c r="H35" s="70">
        <f>SUM(B35:G35)</f>
        <v>294</v>
      </c>
    </row>
    <row r="36" spans="1:8" ht="12.75" customHeight="1" x14ac:dyDescent="0.3">
      <c r="A36" s="70" t="s">
        <v>82</v>
      </c>
      <c r="B36" s="7">
        <v>265</v>
      </c>
      <c r="C36" s="7">
        <v>60</v>
      </c>
      <c r="D36" s="7">
        <v>51</v>
      </c>
      <c r="E36" s="7">
        <v>2</v>
      </c>
      <c r="F36" s="7">
        <v>128</v>
      </c>
      <c r="G36" s="7">
        <v>0</v>
      </c>
      <c r="H36" s="70">
        <f>SUM(B36:G36)</f>
        <v>506</v>
      </c>
    </row>
    <row r="37" spans="1:8" ht="12.75" customHeight="1" x14ac:dyDescent="0.3">
      <c r="A37" s="70" t="s">
        <v>83</v>
      </c>
      <c r="B37" s="7">
        <v>134</v>
      </c>
      <c r="C37" s="7">
        <v>40</v>
      </c>
      <c r="D37" s="7">
        <v>57</v>
      </c>
      <c r="E37" s="7">
        <v>1</v>
      </c>
      <c r="F37" s="7">
        <v>92</v>
      </c>
      <c r="G37" s="7">
        <v>0</v>
      </c>
      <c r="H37" s="70">
        <f>SUM(B37:G37)</f>
        <v>324</v>
      </c>
    </row>
    <row r="38" spans="1:8" ht="12.75" customHeight="1" x14ac:dyDescent="0.3">
      <c r="A38" s="70" t="s">
        <v>84</v>
      </c>
      <c r="B38" s="7">
        <v>145</v>
      </c>
      <c r="C38" s="7">
        <v>19</v>
      </c>
      <c r="D38" s="7">
        <v>39</v>
      </c>
      <c r="E38" s="7">
        <v>1</v>
      </c>
      <c r="F38" s="7">
        <v>75</v>
      </c>
      <c r="G38" s="7">
        <v>0</v>
      </c>
      <c r="H38" s="70">
        <f>SUM(B38:G38)</f>
        <v>279</v>
      </c>
    </row>
    <row r="39" spans="1:8" ht="15.6" x14ac:dyDescent="0.3">
      <c r="A39" s="9" t="s">
        <v>3</v>
      </c>
      <c r="B39" s="10">
        <f t="shared" ref="B39:H39" si="3">SUM(B35:B38)</f>
        <v>694</v>
      </c>
      <c r="C39" s="10">
        <f t="shared" si="3"/>
        <v>151</v>
      </c>
      <c r="D39" s="10">
        <f>SUM(D35:D38)</f>
        <v>190</v>
      </c>
      <c r="E39" s="10">
        <f t="shared" si="3"/>
        <v>4</v>
      </c>
      <c r="F39" s="10">
        <f t="shared" si="3"/>
        <v>364</v>
      </c>
      <c r="G39" s="10">
        <f t="shared" si="3"/>
        <v>0</v>
      </c>
      <c r="H39" s="10">
        <f t="shared" si="3"/>
        <v>1403</v>
      </c>
    </row>
    <row r="40" spans="1:8" s="85" customFormat="1" x14ac:dyDescent="0.3">
      <c r="A40" s="266" t="s">
        <v>551</v>
      </c>
      <c r="B40" s="266"/>
      <c r="C40" s="181">
        <f>B39+C39+D39</f>
        <v>1035</v>
      </c>
      <c r="D40" s="181"/>
      <c r="E40" s="181"/>
      <c r="F40" s="181"/>
      <c r="G40" s="181"/>
      <c r="H40" s="175"/>
    </row>
    <row r="41" spans="1:8" x14ac:dyDescent="0.3">
      <c r="A41" s="200"/>
      <c r="B41" s="206" t="s">
        <v>527</v>
      </c>
      <c r="C41" s="207"/>
      <c r="D41" s="207"/>
      <c r="E41" s="207"/>
      <c r="F41" s="207"/>
      <c r="G41" s="207"/>
      <c r="H41" s="208"/>
    </row>
    <row r="42" spans="1:8" x14ac:dyDescent="0.3">
      <c r="A42" s="200"/>
      <c r="B42" s="3" t="s">
        <v>487</v>
      </c>
      <c r="C42" s="3" t="s">
        <v>553</v>
      </c>
      <c r="D42" s="3" t="s">
        <v>488</v>
      </c>
      <c r="E42" s="195" t="s">
        <v>0</v>
      </c>
      <c r="F42" s="195" t="s">
        <v>1</v>
      </c>
      <c r="G42" s="195" t="s">
        <v>2</v>
      </c>
      <c r="H42" s="197" t="s">
        <v>3</v>
      </c>
    </row>
    <row r="43" spans="1:8" x14ac:dyDescent="0.3">
      <c r="A43" s="198">
        <v>43046</v>
      </c>
      <c r="B43" s="3" t="s">
        <v>5</v>
      </c>
      <c r="C43" s="3" t="s">
        <v>6</v>
      </c>
      <c r="D43" s="3" t="s">
        <v>9</v>
      </c>
      <c r="E43" s="195"/>
      <c r="F43" s="195"/>
      <c r="G43" s="195"/>
      <c r="H43" s="197"/>
    </row>
    <row r="44" spans="1:8" ht="25.5" customHeight="1" x14ac:dyDescent="0.3">
      <c r="A44" s="199"/>
      <c r="B44" s="48" t="s">
        <v>552</v>
      </c>
      <c r="C44" s="48" t="s">
        <v>552</v>
      </c>
      <c r="D44" s="48" t="s">
        <v>552</v>
      </c>
      <c r="E44" s="195"/>
      <c r="F44" s="195"/>
      <c r="G44" s="195"/>
      <c r="H44" s="197"/>
    </row>
    <row r="45" spans="1:8" ht="12.75" customHeight="1" x14ac:dyDescent="0.3">
      <c r="A45" s="70" t="s">
        <v>81</v>
      </c>
      <c r="B45" s="7">
        <v>156</v>
      </c>
      <c r="C45" s="7">
        <v>30</v>
      </c>
      <c r="D45" s="7">
        <v>41</v>
      </c>
      <c r="E45" s="7">
        <v>0</v>
      </c>
      <c r="F45" s="7">
        <v>67</v>
      </c>
      <c r="G45" s="7">
        <v>0</v>
      </c>
      <c r="H45" s="70">
        <f>SUM(B45:G45)</f>
        <v>294</v>
      </c>
    </row>
    <row r="46" spans="1:8" ht="12.75" customHeight="1" x14ac:dyDescent="0.3">
      <c r="A46" s="70" t="s">
        <v>82</v>
      </c>
      <c r="B46" s="7">
        <v>272</v>
      </c>
      <c r="C46" s="7">
        <v>60</v>
      </c>
      <c r="D46" s="7">
        <v>63</v>
      </c>
      <c r="E46" s="7">
        <v>0</v>
      </c>
      <c r="F46" s="7">
        <v>111</v>
      </c>
      <c r="G46" s="7">
        <v>0</v>
      </c>
      <c r="H46" s="70">
        <f>SUM(B46:G46)</f>
        <v>506</v>
      </c>
    </row>
    <row r="47" spans="1:8" ht="12.75" customHeight="1" x14ac:dyDescent="0.3">
      <c r="A47" s="70" t="s">
        <v>83</v>
      </c>
      <c r="B47" s="7">
        <v>141</v>
      </c>
      <c r="C47" s="7">
        <v>44</v>
      </c>
      <c r="D47" s="7">
        <v>65</v>
      </c>
      <c r="E47" s="7">
        <v>1</v>
      </c>
      <c r="F47" s="7">
        <v>73</v>
      </c>
      <c r="G47" s="7">
        <v>0</v>
      </c>
      <c r="H47" s="70">
        <f>SUM(B47:G47)</f>
        <v>324</v>
      </c>
    </row>
    <row r="48" spans="1:8" ht="12.75" customHeight="1" x14ac:dyDescent="0.3">
      <c r="A48" s="70" t="s">
        <v>84</v>
      </c>
      <c r="B48" s="7">
        <v>154</v>
      </c>
      <c r="C48" s="7">
        <v>18</v>
      </c>
      <c r="D48" s="7">
        <v>44</v>
      </c>
      <c r="E48" s="7">
        <v>1</v>
      </c>
      <c r="F48" s="7">
        <v>62</v>
      </c>
      <c r="G48" s="7">
        <v>0</v>
      </c>
      <c r="H48" s="70">
        <f>SUM(B48:G48)</f>
        <v>279</v>
      </c>
    </row>
    <row r="49" spans="1:8" ht="15.6" x14ac:dyDescent="0.3">
      <c r="A49" s="9" t="s">
        <v>3</v>
      </c>
      <c r="B49" s="10">
        <f t="shared" ref="B49:H49" si="4">SUM(B45:B48)</f>
        <v>723</v>
      </c>
      <c r="C49" s="10">
        <f t="shared" si="4"/>
        <v>152</v>
      </c>
      <c r="D49" s="10">
        <f>SUM(D45:D48)</f>
        <v>213</v>
      </c>
      <c r="E49" s="10">
        <f t="shared" si="4"/>
        <v>2</v>
      </c>
      <c r="F49" s="10">
        <f t="shared" si="4"/>
        <v>313</v>
      </c>
      <c r="G49" s="10">
        <f t="shared" si="4"/>
        <v>0</v>
      </c>
      <c r="H49" s="10">
        <f t="shared" si="4"/>
        <v>1403</v>
      </c>
    </row>
    <row r="50" spans="1:8" s="85" customFormat="1" x14ac:dyDescent="0.3">
      <c r="A50" s="257" t="s">
        <v>552</v>
      </c>
      <c r="B50" s="257"/>
      <c r="C50" s="90">
        <f>B49+C49+D49</f>
        <v>1088</v>
      </c>
    </row>
  </sheetData>
  <mergeCells count="42">
    <mergeCell ref="A31:A32"/>
    <mergeCell ref="B31:H31"/>
    <mergeCell ref="E32:E34"/>
    <mergeCell ref="F32:F34"/>
    <mergeCell ref="G32:G34"/>
    <mergeCell ref="H32:H34"/>
    <mergeCell ref="A33:A34"/>
    <mergeCell ref="A41:A42"/>
    <mergeCell ref="B41:H41"/>
    <mergeCell ref="E42:E44"/>
    <mergeCell ref="F42:F44"/>
    <mergeCell ref="G42:G44"/>
    <mergeCell ref="H42:H44"/>
    <mergeCell ref="A43:A44"/>
    <mergeCell ref="H22:H24"/>
    <mergeCell ref="I22:I24"/>
    <mergeCell ref="J22:J24"/>
    <mergeCell ref="K22:K24"/>
    <mergeCell ref="A23:A24"/>
    <mergeCell ref="A1:A2"/>
    <mergeCell ref="E2:E4"/>
    <mergeCell ref="F2:F4"/>
    <mergeCell ref="G2:G4"/>
    <mergeCell ref="H2:H4"/>
    <mergeCell ref="A3:A4"/>
    <mergeCell ref="B1:H1"/>
    <mergeCell ref="A10:B10"/>
    <mergeCell ref="A50:B50"/>
    <mergeCell ref="A40:B40"/>
    <mergeCell ref="A30:B30"/>
    <mergeCell ref="D30:E30"/>
    <mergeCell ref="A20:B20"/>
    <mergeCell ref="D20:E20"/>
    <mergeCell ref="A11:A12"/>
    <mergeCell ref="B11:I11"/>
    <mergeCell ref="F12:F14"/>
    <mergeCell ref="G12:G14"/>
    <mergeCell ref="H12:H14"/>
    <mergeCell ref="I12:I14"/>
    <mergeCell ref="A13:A14"/>
    <mergeCell ref="A21:A22"/>
    <mergeCell ref="B21:K21"/>
  </mergeCells>
  <pageMargins left="0.2" right="0.2" top="0.5" bottom="0.25" header="0.3" footer="0.3"/>
  <pageSetup orientation="portrait" r:id="rId1"/>
  <headerFooter>
    <oddHeader>&amp;CTOWN OF NASSAU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Layout" zoomScaleNormal="100" workbookViewId="0">
      <selection activeCell="M18" sqref="M18"/>
    </sheetView>
  </sheetViews>
  <sheetFormatPr defaultRowHeight="14.4" x14ac:dyDescent="0.3"/>
  <cols>
    <col min="1" max="1" width="19.44140625" customWidth="1"/>
    <col min="2" max="7" width="10.6640625" customWidth="1"/>
    <col min="8" max="8" width="10" customWidth="1"/>
    <col min="9" max="10" width="8.33203125" customWidth="1"/>
    <col min="11" max="11" width="7.88671875" customWidth="1"/>
    <col min="12" max="12" width="8.109375" customWidth="1"/>
    <col min="13" max="13" width="8.33203125" customWidth="1"/>
    <col min="14" max="15" width="15.109375" customWidth="1"/>
    <col min="256" max="256" width="24.33203125" customWidth="1"/>
    <col min="257" max="266" width="12.5546875" customWidth="1"/>
    <col min="267" max="267" width="10.109375" customWidth="1"/>
    <col min="268" max="268" width="11.88671875" customWidth="1"/>
    <col min="269" max="271" width="15.109375" customWidth="1"/>
    <col min="512" max="512" width="24.33203125" customWidth="1"/>
    <col min="513" max="522" width="12.5546875" customWidth="1"/>
    <col min="523" max="523" width="10.109375" customWidth="1"/>
    <col min="524" max="524" width="11.88671875" customWidth="1"/>
    <col min="525" max="527" width="15.109375" customWidth="1"/>
    <col min="768" max="768" width="24.33203125" customWidth="1"/>
    <col min="769" max="778" width="12.5546875" customWidth="1"/>
    <col min="779" max="779" width="10.109375" customWidth="1"/>
    <col min="780" max="780" width="11.88671875" customWidth="1"/>
    <col min="781" max="783" width="15.109375" customWidth="1"/>
    <col min="1024" max="1024" width="24.33203125" customWidth="1"/>
    <col min="1025" max="1034" width="12.5546875" customWidth="1"/>
    <col min="1035" max="1035" width="10.109375" customWidth="1"/>
    <col min="1036" max="1036" width="11.88671875" customWidth="1"/>
    <col min="1037" max="1039" width="15.109375" customWidth="1"/>
    <col min="1280" max="1280" width="24.33203125" customWidth="1"/>
    <col min="1281" max="1290" width="12.5546875" customWidth="1"/>
    <col min="1291" max="1291" width="10.109375" customWidth="1"/>
    <col min="1292" max="1292" width="11.88671875" customWidth="1"/>
    <col min="1293" max="1295" width="15.109375" customWidth="1"/>
    <col min="1536" max="1536" width="24.33203125" customWidth="1"/>
    <col min="1537" max="1546" width="12.5546875" customWidth="1"/>
    <col min="1547" max="1547" width="10.109375" customWidth="1"/>
    <col min="1548" max="1548" width="11.88671875" customWidth="1"/>
    <col min="1549" max="1551" width="15.109375" customWidth="1"/>
    <col min="1792" max="1792" width="24.33203125" customWidth="1"/>
    <col min="1793" max="1802" width="12.5546875" customWidth="1"/>
    <col min="1803" max="1803" width="10.109375" customWidth="1"/>
    <col min="1804" max="1804" width="11.88671875" customWidth="1"/>
    <col min="1805" max="1807" width="15.109375" customWidth="1"/>
    <col min="2048" max="2048" width="24.33203125" customWidth="1"/>
    <col min="2049" max="2058" width="12.5546875" customWidth="1"/>
    <col min="2059" max="2059" width="10.109375" customWidth="1"/>
    <col min="2060" max="2060" width="11.88671875" customWidth="1"/>
    <col min="2061" max="2063" width="15.109375" customWidth="1"/>
    <col min="2304" max="2304" width="24.33203125" customWidth="1"/>
    <col min="2305" max="2314" width="12.5546875" customWidth="1"/>
    <col min="2315" max="2315" width="10.109375" customWidth="1"/>
    <col min="2316" max="2316" width="11.88671875" customWidth="1"/>
    <col min="2317" max="2319" width="15.109375" customWidth="1"/>
    <col min="2560" max="2560" width="24.33203125" customWidth="1"/>
    <col min="2561" max="2570" width="12.5546875" customWidth="1"/>
    <col min="2571" max="2571" width="10.109375" customWidth="1"/>
    <col min="2572" max="2572" width="11.88671875" customWidth="1"/>
    <col min="2573" max="2575" width="15.109375" customWidth="1"/>
    <col min="2816" max="2816" width="24.33203125" customWidth="1"/>
    <col min="2817" max="2826" width="12.5546875" customWidth="1"/>
    <col min="2827" max="2827" width="10.109375" customWidth="1"/>
    <col min="2828" max="2828" width="11.88671875" customWidth="1"/>
    <col min="2829" max="2831" width="15.109375" customWidth="1"/>
    <col min="3072" max="3072" width="24.33203125" customWidth="1"/>
    <col min="3073" max="3082" width="12.5546875" customWidth="1"/>
    <col min="3083" max="3083" width="10.109375" customWidth="1"/>
    <col min="3084" max="3084" width="11.88671875" customWidth="1"/>
    <col min="3085" max="3087" width="15.109375" customWidth="1"/>
    <col min="3328" max="3328" width="24.33203125" customWidth="1"/>
    <col min="3329" max="3338" width="12.5546875" customWidth="1"/>
    <col min="3339" max="3339" width="10.109375" customWidth="1"/>
    <col min="3340" max="3340" width="11.88671875" customWidth="1"/>
    <col min="3341" max="3343" width="15.109375" customWidth="1"/>
    <col min="3584" max="3584" width="24.33203125" customWidth="1"/>
    <col min="3585" max="3594" width="12.5546875" customWidth="1"/>
    <col min="3595" max="3595" width="10.109375" customWidth="1"/>
    <col min="3596" max="3596" width="11.88671875" customWidth="1"/>
    <col min="3597" max="3599" width="15.109375" customWidth="1"/>
    <col min="3840" max="3840" width="24.33203125" customWidth="1"/>
    <col min="3841" max="3850" width="12.5546875" customWidth="1"/>
    <col min="3851" max="3851" width="10.109375" customWidth="1"/>
    <col min="3852" max="3852" width="11.88671875" customWidth="1"/>
    <col min="3853" max="3855" width="15.109375" customWidth="1"/>
    <col min="4096" max="4096" width="24.33203125" customWidth="1"/>
    <col min="4097" max="4106" width="12.5546875" customWidth="1"/>
    <col min="4107" max="4107" width="10.109375" customWidth="1"/>
    <col min="4108" max="4108" width="11.88671875" customWidth="1"/>
    <col min="4109" max="4111" width="15.109375" customWidth="1"/>
    <col min="4352" max="4352" width="24.33203125" customWidth="1"/>
    <col min="4353" max="4362" width="12.5546875" customWidth="1"/>
    <col min="4363" max="4363" width="10.109375" customWidth="1"/>
    <col min="4364" max="4364" width="11.88671875" customWidth="1"/>
    <col min="4365" max="4367" width="15.109375" customWidth="1"/>
    <col min="4608" max="4608" width="24.33203125" customWidth="1"/>
    <col min="4609" max="4618" width="12.5546875" customWidth="1"/>
    <col min="4619" max="4619" width="10.109375" customWidth="1"/>
    <col min="4620" max="4620" width="11.88671875" customWidth="1"/>
    <col min="4621" max="4623" width="15.109375" customWidth="1"/>
    <col min="4864" max="4864" width="24.33203125" customWidth="1"/>
    <col min="4865" max="4874" width="12.5546875" customWidth="1"/>
    <col min="4875" max="4875" width="10.109375" customWidth="1"/>
    <col min="4876" max="4876" width="11.88671875" customWidth="1"/>
    <col min="4877" max="4879" width="15.109375" customWidth="1"/>
    <col min="5120" max="5120" width="24.33203125" customWidth="1"/>
    <col min="5121" max="5130" width="12.5546875" customWidth="1"/>
    <col min="5131" max="5131" width="10.109375" customWidth="1"/>
    <col min="5132" max="5132" width="11.88671875" customWidth="1"/>
    <col min="5133" max="5135" width="15.109375" customWidth="1"/>
    <col min="5376" max="5376" width="24.33203125" customWidth="1"/>
    <col min="5377" max="5386" width="12.5546875" customWidth="1"/>
    <col min="5387" max="5387" width="10.109375" customWidth="1"/>
    <col min="5388" max="5388" width="11.88671875" customWidth="1"/>
    <col min="5389" max="5391" width="15.109375" customWidth="1"/>
    <col min="5632" max="5632" width="24.33203125" customWidth="1"/>
    <col min="5633" max="5642" width="12.5546875" customWidth="1"/>
    <col min="5643" max="5643" width="10.109375" customWidth="1"/>
    <col min="5644" max="5644" width="11.88671875" customWidth="1"/>
    <col min="5645" max="5647" width="15.109375" customWidth="1"/>
    <col min="5888" max="5888" width="24.33203125" customWidth="1"/>
    <col min="5889" max="5898" width="12.5546875" customWidth="1"/>
    <col min="5899" max="5899" width="10.109375" customWidth="1"/>
    <col min="5900" max="5900" width="11.88671875" customWidth="1"/>
    <col min="5901" max="5903" width="15.109375" customWidth="1"/>
    <col min="6144" max="6144" width="24.33203125" customWidth="1"/>
    <col min="6145" max="6154" width="12.5546875" customWidth="1"/>
    <col min="6155" max="6155" width="10.109375" customWidth="1"/>
    <col min="6156" max="6156" width="11.88671875" customWidth="1"/>
    <col min="6157" max="6159" width="15.109375" customWidth="1"/>
    <col min="6400" max="6400" width="24.33203125" customWidth="1"/>
    <col min="6401" max="6410" width="12.5546875" customWidth="1"/>
    <col min="6411" max="6411" width="10.109375" customWidth="1"/>
    <col min="6412" max="6412" width="11.88671875" customWidth="1"/>
    <col min="6413" max="6415" width="15.109375" customWidth="1"/>
    <col min="6656" max="6656" width="24.33203125" customWidth="1"/>
    <col min="6657" max="6666" width="12.5546875" customWidth="1"/>
    <col min="6667" max="6667" width="10.109375" customWidth="1"/>
    <col min="6668" max="6668" width="11.88671875" customWidth="1"/>
    <col min="6669" max="6671" width="15.109375" customWidth="1"/>
    <col min="6912" max="6912" width="24.33203125" customWidth="1"/>
    <col min="6913" max="6922" width="12.5546875" customWidth="1"/>
    <col min="6923" max="6923" width="10.109375" customWidth="1"/>
    <col min="6924" max="6924" width="11.88671875" customWidth="1"/>
    <col min="6925" max="6927" width="15.109375" customWidth="1"/>
    <col min="7168" max="7168" width="24.33203125" customWidth="1"/>
    <col min="7169" max="7178" width="12.5546875" customWidth="1"/>
    <col min="7179" max="7179" width="10.109375" customWidth="1"/>
    <col min="7180" max="7180" width="11.88671875" customWidth="1"/>
    <col min="7181" max="7183" width="15.109375" customWidth="1"/>
    <col min="7424" max="7424" width="24.33203125" customWidth="1"/>
    <col min="7425" max="7434" width="12.5546875" customWidth="1"/>
    <col min="7435" max="7435" width="10.109375" customWidth="1"/>
    <col min="7436" max="7436" width="11.88671875" customWidth="1"/>
    <col min="7437" max="7439" width="15.109375" customWidth="1"/>
    <col min="7680" max="7680" width="24.33203125" customWidth="1"/>
    <col min="7681" max="7690" width="12.5546875" customWidth="1"/>
    <col min="7691" max="7691" width="10.109375" customWidth="1"/>
    <col min="7692" max="7692" width="11.88671875" customWidth="1"/>
    <col min="7693" max="7695" width="15.109375" customWidth="1"/>
    <col min="7936" max="7936" width="24.33203125" customWidth="1"/>
    <col min="7937" max="7946" width="12.5546875" customWidth="1"/>
    <col min="7947" max="7947" width="10.109375" customWidth="1"/>
    <col min="7948" max="7948" width="11.88671875" customWidth="1"/>
    <col min="7949" max="7951" width="15.109375" customWidth="1"/>
    <col min="8192" max="8192" width="24.33203125" customWidth="1"/>
    <col min="8193" max="8202" width="12.5546875" customWidth="1"/>
    <col min="8203" max="8203" width="10.109375" customWidth="1"/>
    <col min="8204" max="8204" width="11.88671875" customWidth="1"/>
    <col min="8205" max="8207" width="15.109375" customWidth="1"/>
    <col min="8448" max="8448" width="24.33203125" customWidth="1"/>
    <col min="8449" max="8458" width="12.5546875" customWidth="1"/>
    <col min="8459" max="8459" width="10.109375" customWidth="1"/>
    <col min="8460" max="8460" width="11.88671875" customWidth="1"/>
    <col min="8461" max="8463" width="15.109375" customWidth="1"/>
    <col min="8704" max="8704" width="24.33203125" customWidth="1"/>
    <col min="8705" max="8714" width="12.5546875" customWidth="1"/>
    <col min="8715" max="8715" width="10.109375" customWidth="1"/>
    <col min="8716" max="8716" width="11.88671875" customWidth="1"/>
    <col min="8717" max="8719" width="15.109375" customWidth="1"/>
    <col min="8960" max="8960" width="24.33203125" customWidth="1"/>
    <col min="8961" max="8970" width="12.5546875" customWidth="1"/>
    <col min="8971" max="8971" width="10.109375" customWidth="1"/>
    <col min="8972" max="8972" width="11.88671875" customWidth="1"/>
    <col min="8973" max="8975" width="15.109375" customWidth="1"/>
    <col min="9216" max="9216" width="24.33203125" customWidth="1"/>
    <col min="9217" max="9226" width="12.5546875" customWidth="1"/>
    <col min="9227" max="9227" width="10.109375" customWidth="1"/>
    <col min="9228" max="9228" width="11.88671875" customWidth="1"/>
    <col min="9229" max="9231" width="15.109375" customWidth="1"/>
    <col min="9472" max="9472" width="24.33203125" customWidth="1"/>
    <col min="9473" max="9482" width="12.5546875" customWidth="1"/>
    <col min="9483" max="9483" width="10.109375" customWidth="1"/>
    <col min="9484" max="9484" width="11.88671875" customWidth="1"/>
    <col min="9485" max="9487" width="15.109375" customWidth="1"/>
    <col min="9728" max="9728" width="24.33203125" customWidth="1"/>
    <col min="9729" max="9738" width="12.5546875" customWidth="1"/>
    <col min="9739" max="9739" width="10.109375" customWidth="1"/>
    <col min="9740" max="9740" width="11.88671875" customWidth="1"/>
    <col min="9741" max="9743" width="15.109375" customWidth="1"/>
    <col min="9984" max="9984" width="24.33203125" customWidth="1"/>
    <col min="9985" max="9994" width="12.5546875" customWidth="1"/>
    <col min="9995" max="9995" width="10.109375" customWidth="1"/>
    <col min="9996" max="9996" width="11.88671875" customWidth="1"/>
    <col min="9997" max="9999" width="15.109375" customWidth="1"/>
    <col min="10240" max="10240" width="24.33203125" customWidth="1"/>
    <col min="10241" max="10250" width="12.5546875" customWidth="1"/>
    <col min="10251" max="10251" width="10.109375" customWidth="1"/>
    <col min="10252" max="10252" width="11.88671875" customWidth="1"/>
    <col min="10253" max="10255" width="15.109375" customWidth="1"/>
    <col min="10496" max="10496" width="24.33203125" customWidth="1"/>
    <col min="10497" max="10506" width="12.5546875" customWidth="1"/>
    <col min="10507" max="10507" width="10.109375" customWidth="1"/>
    <col min="10508" max="10508" width="11.88671875" customWidth="1"/>
    <col min="10509" max="10511" width="15.109375" customWidth="1"/>
    <col min="10752" max="10752" width="24.33203125" customWidth="1"/>
    <col min="10753" max="10762" width="12.5546875" customWidth="1"/>
    <col min="10763" max="10763" width="10.109375" customWidth="1"/>
    <col min="10764" max="10764" width="11.88671875" customWidth="1"/>
    <col min="10765" max="10767" width="15.109375" customWidth="1"/>
    <col min="11008" max="11008" width="24.33203125" customWidth="1"/>
    <col min="11009" max="11018" width="12.5546875" customWidth="1"/>
    <col min="11019" max="11019" width="10.109375" customWidth="1"/>
    <col min="11020" max="11020" width="11.88671875" customWidth="1"/>
    <col min="11021" max="11023" width="15.109375" customWidth="1"/>
    <col min="11264" max="11264" width="24.33203125" customWidth="1"/>
    <col min="11265" max="11274" width="12.5546875" customWidth="1"/>
    <col min="11275" max="11275" width="10.109375" customWidth="1"/>
    <col min="11276" max="11276" width="11.88671875" customWidth="1"/>
    <col min="11277" max="11279" width="15.109375" customWidth="1"/>
    <col min="11520" max="11520" width="24.33203125" customWidth="1"/>
    <col min="11521" max="11530" width="12.5546875" customWidth="1"/>
    <col min="11531" max="11531" width="10.109375" customWidth="1"/>
    <col min="11532" max="11532" width="11.88671875" customWidth="1"/>
    <col min="11533" max="11535" width="15.109375" customWidth="1"/>
    <col min="11776" max="11776" width="24.33203125" customWidth="1"/>
    <col min="11777" max="11786" width="12.5546875" customWidth="1"/>
    <col min="11787" max="11787" width="10.109375" customWidth="1"/>
    <col min="11788" max="11788" width="11.88671875" customWidth="1"/>
    <col min="11789" max="11791" width="15.109375" customWidth="1"/>
    <col min="12032" max="12032" width="24.33203125" customWidth="1"/>
    <col min="12033" max="12042" width="12.5546875" customWidth="1"/>
    <col min="12043" max="12043" width="10.109375" customWidth="1"/>
    <col min="12044" max="12044" width="11.88671875" customWidth="1"/>
    <col min="12045" max="12047" width="15.109375" customWidth="1"/>
    <col min="12288" max="12288" width="24.33203125" customWidth="1"/>
    <col min="12289" max="12298" width="12.5546875" customWidth="1"/>
    <col min="12299" max="12299" width="10.109375" customWidth="1"/>
    <col min="12300" max="12300" width="11.88671875" customWidth="1"/>
    <col min="12301" max="12303" width="15.109375" customWidth="1"/>
    <col min="12544" max="12544" width="24.33203125" customWidth="1"/>
    <col min="12545" max="12554" width="12.5546875" customWidth="1"/>
    <col min="12555" max="12555" width="10.109375" customWidth="1"/>
    <col min="12556" max="12556" width="11.88671875" customWidth="1"/>
    <col min="12557" max="12559" width="15.109375" customWidth="1"/>
    <col min="12800" max="12800" width="24.33203125" customWidth="1"/>
    <col min="12801" max="12810" width="12.5546875" customWidth="1"/>
    <col min="12811" max="12811" width="10.109375" customWidth="1"/>
    <col min="12812" max="12812" width="11.88671875" customWidth="1"/>
    <col min="12813" max="12815" width="15.109375" customWidth="1"/>
    <col min="13056" max="13056" width="24.33203125" customWidth="1"/>
    <col min="13057" max="13066" width="12.5546875" customWidth="1"/>
    <col min="13067" max="13067" width="10.109375" customWidth="1"/>
    <col min="13068" max="13068" width="11.88671875" customWidth="1"/>
    <col min="13069" max="13071" width="15.109375" customWidth="1"/>
    <col min="13312" max="13312" width="24.33203125" customWidth="1"/>
    <col min="13313" max="13322" width="12.5546875" customWidth="1"/>
    <col min="13323" max="13323" width="10.109375" customWidth="1"/>
    <col min="13324" max="13324" width="11.88671875" customWidth="1"/>
    <col min="13325" max="13327" width="15.109375" customWidth="1"/>
    <col min="13568" max="13568" width="24.33203125" customWidth="1"/>
    <col min="13569" max="13578" width="12.5546875" customWidth="1"/>
    <col min="13579" max="13579" width="10.109375" customWidth="1"/>
    <col min="13580" max="13580" width="11.88671875" customWidth="1"/>
    <col min="13581" max="13583" width="15.109375" customWidth="1"/>
    <col min="13824" max="13824" width="24.33203125" customWidth="1"/>
    <col min="13825" max="13834" width="12.5546875" customWidth="1"/>
    <col min="13835" max="13835" width="10.109375" customWidth="1"/>
    <col min="13836" max="13836" width="11.88671875" customWidth="1"/>
    <col min="13837" max="13839" width="15.109375" customWidth="1"/>
    <col min="14080" max="14080" width="24.33203125" customWidth="1"/>
    <col min="14081" max="14090" width="12.5546875" customWidth="1"/>
    <col min="14091" max="14091" width="10.109375" customWidth="1"/>
    <col min="14092" max="14092" width="11.88671875" customWidth="1"/>
    <col min="14093" max="14095" width="15.109375" customWidth="1"/>
    <col min="14336" max="14336" width="24.33203125" customWidth="1"/>
    <col min="14337" max="14346" width="12.5546875" customWidth="1"/>
    <col min="14347" max="14347" width="10.109375" customWidth="1"/>
    <col min="14348" max="14348" width="11.88671875" customWidth="1"/>
    <col min="14349" max="14351" width="15.109375" customWidth="1"/>
    <col min="14592" max="14592" width="24.33203125" customWidth="1"/>
    <col min="14593" max="14602" width="12.5546875" customWidth="1"/>
    <col min="14603" max="14603" width="10.109375" customWidth="1"/>
    <col min="14604" max="14604" width="11.88671875" customWidth="1"/>
    <col min="14605" max="14607" width="15.109375" customWidth="1"/>
    <col min="14848" max="14848" width="24.33203125" customWidth="1"/>
    <col min="14849" max="14858" width="12.5546875" customWidth="1"/>
    <col min="14859" max="14859" width="10.109375" customWidth="1"/>
    <col min="14860" max="14860" width="11.88671875" customWidth="1"/>
    <col min="14861" max="14863" width="15.109375" customWidth="1"/>
    <col min="15104" max="15104" width="24.33203125" customWidth="1"/>
    <col min="15105" max="15114" width="12.5546875" customWidth="1"/>
    <col min="15115" max="15115" width="10.109375" customWidth="1"/>
    <col min="15116" max="15116" width="11.88671875" customWidth="1"/>
    <col min="15117" max="15119" width="15.109375" customWidth="1"/>
    <col min="15360" max="15360" width="24.33203125" customWidth="1"/>
    <col min="15361" max="15370" width="12.5546875" customWidth="1"/>
    <col min="15371" max="15371" width="10.109375" customWidth="1"/>
    <col min="15372" max="15372" width="11.88671875" customWidth="1"/>
    <col min="15373" max="15375" width="15.109375" customWidth="1"/>
    <col min="15616" max="15616" width="24.33203125" customWidth="1"/>
    <col min="15617" max="15626" width="12.5546875" customWidth="1"/>
    <col min="15627" max="15627" width="10.109375" customWidth="1"/>
    <col min="15628" max="15628" width="11.88671875" customWidth="1"/>
    <col min="15629" max="15631" width="15.109375" customWidth="1"/>
    <col min="15872" max="15872" width="24.33203125" customWidth="1"/>
    <col min="15873" max="15882" width="12.5546875" customWidth="1"/>
    <col min="15883" max="15883" width="10.109375" customWidth="1"/>
    <col min="15884" max="15884" width="11.88671875" customWidth="1"/>
    <col min="15885" max="15887" width="15.109375" customWidth="1"/>
    <col min="16128" max="16128" width="24.33203125" customWidth="1"/>
    <col min="16129" max="16138" width="12.5546875" customWidth="1"/>
    <col min="16139" max="16139" width="10.109375" customWidth="1"/>
    <col min="16140" max="16140" width="11.88671875" customWidth="1"/>
    <col min="16141" max="16143" width="15.109375" customWidth="1"/>
  </cols>
  <sheetData>
    <row r="1" spans="1:13" s="1" customFormat="1" ht="12.75" customHeight="1" x14ac:dyDescent="0.3">
      <c r="A1" s="200"/>
      <c r="B1" s="195" t="s">
        <v>458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s="1" customFormat="1" ht="12.75" customHeight="1" x14ac:dyDescent="0.3">
      <c r="A2" s="200"/>
      <c r="B2" s="3" t="s">
        <v>460</v>
      </c>
      <c r="C2" s="3" t="s">
        <v>459</v>
      </c>
      <c r="D2" s="3" t="s">
        <v>547</v>
      </c>
      <c r="E2" s="3" t="s">
        <v>558</v>
      </c>
      <c r="F2" s="3" t="s">
        <v>559</v>
      </c>
      <c r="G2" s="3" t="s">
        <v>461</v>
      </c>
      <c r="H2" s="3" t="s">
        <v>560</v>
      </c>
      <c r="I2" s="3" t="s">
        <v>561</v>
      </c>
      <c r="J2" s="195" t="s">
        <v>0</v>
      </c>
      <c r="K2" s="195" t="s">
        <v>1</v>
      </c>
      <c r="L2" s="195" t="s">
        <v>2</v>
      </c>
      <c r="M2" s="197" t="s">
        <v>3</v>
      </c>
    </row>
    <row r="3" spans="1:13" s="4" customFormat="1" ht="11.25" customHeight="1" x14ac:dyDescent="0.2">
      <c r="A3" s="198">
        <v>43046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5"/>
      <c r="K3" s="195"/>
      <c r="L3" s="195"/>
      <c r="M3" s="197"/>
    </row>
    <row r="4" spans="1:13" s="4" customFormat="1" ht="24" x14ac:dyDescent="0.25">
      <c r="A4" s="199"/>
      <c r="B4" s="84" t="s">
        <v>565</v>
      </c>
      <c r="C4" s="84" t="s">
        <v>566</v>
      </c>
      <c r="D4" s="84" t="s">
        <v>566</v>
      </c>
      <c r="E4" s="84" t="s">
        <v>565</v>
      </c>
      <c r="F4" s="84" t="s">
        <v>566</v>
      </c>
      <c r="G4" s="84" t="s">
        <v>566</v>
      </c>
      <c r="H4" s="84" t="s">
        <v>565</v>
      </c>
      <c r="I4" s="84" t="s">
        <v>566</v>
      </c>
      <c r="J4" s="195"/>
      <c r="K4" s="195"/>
      <c r="L4" s="195"/>
      <c r="M4" s="197"/>
    </row>
    <row r="5" spans="1:13" s="4" customFormat="1" ht="12.75" customHeight="1" x14ac:dyDescent="0.25">
      <c r="A5" s="43" t="s">
        <v>85</v>
      </c>
      <c r="B5" s="7">
        <v>99</v>
      </c>
      <c r="C5" s="7">
        <v>85</v>
      </c>
      <c r="D5" s="7">
        <v>38</v>
      </c>
      <c r="E5" s="7">
        <v>4</v>
      </c>
      <c r="F5" s="7">
        <v>7</v>
      </c>
      <c r="G5" s="7">
        <v>28</v>
      </c>
      <c r="H5" s="7">
        <v>8</v>
      </c>
      <c r="I5" s="7">
        <v>1</v>
      </c>
      <c r="J5" s="7">
        <v>0</v>
      </c>
      <c r="K5" s="7">
        <v>12</v>
      </c>
      <c r="L5" s="7">
        <v>0</v>
      </c>
      <c r="M5" s="43">
        <f t="shared" ref="M5:M12" si="0">SUM(B5:L5)</f>
        <v>282</v>
      </c>
    </row>
    <row r="6" spans="1:13" s="1" customFormat="1" ht="12.75" customHeight="1" x14ac:dyDescent="0.25">
      <c r="A6" s="43" t="s">
        <v>86</v>
      </c>
      <c r="B6" s="7">
        <v>253</v>
      </c>
      <c r="C6" s="7">
        <v>161</v>
      </c>
      <c r="D6" s="7">
        <v>43</v>
      </c>
      <c r="E6" s="7">
        <v>22</v>
      </c>
      <c r="F6" s="7">
        <v>9</v>
      </c>
      <c r="G6" s="7">
        <v>16</v>
      </c>
      <c r="H6" s="7">
        <v>10</v>
      </c>
      <c r="I6" s="7">
        <v>2</v>
      </c>
      <c r="J6" s="7">
        <v>0</v>
      </c>
      <c r="K6" s="7">
        <v>37</v>
      </c>
      <c r="L6" s="7">
        <v>0</v>
      </c>
      <c r="M6" s="43">
        <f t="shared" si="0"/>
        <v>553</v>
      </c>
    </row>
    <row r="7" spans="1:13" s="1" customFormat="1" ht="12.75" customHeight="1" x14ac:dyDescent="0.25">
      <c r="A7" s="43" t="s">
        <v>87</v>
      </c>
      <c r="B7" s="7">
        <v>182</v>
      </c>
      <c r="C7" s="7">
        <v>200</v>
      </c>
      <c r="D7" s="7">
        <v>42</v>
      </c>
      <c r="E7" s="7">
        <v>20</v>
      </c>
      <c r="F7" s="7">
        <v>9</v>
      </c>
      <c r="G7" s="7">
        <v>39</v>
      </c>
      <c r="H7" s="7">
        <v>14</v>
      </c>
      <c r="I7" s="7">
        <v>2</v>
      </c>
      <c r="J7" s="7">
        <v>0</v>
      </c>
      <c r="K7" s="7">
        <v>33</v>
      </c>
      <c r="L7" s="7">
        <v>0</v>
      </c>
      <c r="M7" s="43">
        <f t="shared" si="0"/>
        <v>541</v>
      </c>
    </row>
    <row r="8" spans="1:13" s="1" customFormat="1" ht="12.75" customHeight="1" x14ac:dyDescent="0.25">
      <c r="A8" s="43" t="s">
        <v>88</v>
      </c>
      <c r="B8" s="7">
        <v>268</v>
      </c>
      <c r="C8" s="7">
        <v>250</v>
      </c>
      <c r="D8" s="7">
        <v>43</v>
      </c>
      <c r="E8" s="7">
        <v>13</v>
      </c>
      <c r="F8" s="7">
        <v>14</v>
      </c>
      <c r="G8" s="7">
        <v>39</v>
      </c>
      <c r="H8" s="7">
        <v>23</v>
      </c>
      <c r="I8" s="7">
        <v>2</v>
      </c>
      <c r="J8" s="7">
        <v>0</v>
      </c>
      <c r="K8" s="7">
        <v>70</v>
      </c>
      <c r="L8" s="7">
        <v>0</v>
      </c>
      <c r="M8" s="43">
        <f t="shared" si="0"/>
        <v>722</v>
      </c>
    </row>
    <row r="9" spans="1:13" s="1" customFormat="1" ht="12.75" customHeight="1" x14ac:dyDescent="0.25">
      <c r="A9" s="43" t="s">
        <v>89</v>
      </c>
      <c r="B9" s="7">
        <v>268</v>
      </c>
      <c r="C9" s="7">
        <v>241</v>
      </c>
      <c r="D9" s="7">
        <v>50</v>
      </c>
      <c r="E9" s="7">
        <v>11</v>
      </c>
      <c r="F9" s="7">
        <v>5</v>
      </c>
      <c r="G9" s="7">
        <v>29</v>
      </c>
      <c r="H9" s="7">
        <v>13</v>
      </c>
      <c r="I9" s="7">
        <v>2</v>
      </c>
      <c r="J9" s="7">
        <v>0</v>
      </c>
      <c r="K9" s="7">
        <v>38</v>
      </c>
      <c r="L9" s="7">
        <v>0</v>
      </c>
      <c r="M9" s="43">
        <f t="shared" si="0"/>
        <v>657</v>
      </c>
    </row>
    <row r="10" spans="1:13" s="1" customFormat="1" ht="12.75" customHeight="1" x14ac:dyDescent="0.25">
      <c r="A10" s="43" t="s">
        <v>90</v>
      </c>
      <c r="B10" s="7">
        <v>267</v>
      </c>
      <c r="C10" s="7">
        <v>175</v>
      </c>
      <c r="D10" s="7">
        <v>33</v>
      </c>
      <c r="E10" s="7">
        <v>17</v>
      </c>
      <c r="F10" s="7">
        <v>6</v>
      </c>
      <c r="G10" s="7">
        <v>23</v>
      </c>
      <c r="H10" s="7">
        <v>10</v>
      </c>
      <c r="I10" s="7">
        <v>3</v>
      </c>
      <c r="J10" s="7">
        <v>0</v>
      </c>
      <c r="K10" s="7">
        <v>42</v>
      </c>
      <c r="L10" s="7">
        <v>0</v>
      </c>
      <c r="M10" s="43">
        <f t="shared" si="0"/>
        <v>576</v>
      </c>
    </row>
    <row r="11" spans="1:13" s="1" customFormat="1" ht="12.75" customHeight="1" x14ac:dyDescent="0.25">
      <c r="A11" s="43" t="s">
        <v>91</v>
      </c>
      <c r="B11" s="7">
        <v>151</v>
      </c>
      <c r="C11" s="7">
        <v>188</v>
      </c>
      <c r="D11" s="7">
        <v>65</v>
      </c>
      <c r="E11" s="7">
        <v>19</v>
      </c>
      <c r="F11" s="7">
        <v>9</v>
      </c>
      <c r="G11" s="7">
        <v>22</v>
      </c>
      <c r="H11" s="7">
        <v>5</v>
      </c>
      <c r="I11" s="7">
        <v>3</v>
      </c>
      <c r="J11" s="7">
        <v>0</v>
      </c>
      <c r="K11" s="7">
        <v>23</v>
      </c>
      <c r="L11" s="7">
        <v>0</v>
      </c>
      <c r="M11" s="43">
        <f t="shared" si="0"/>
        <v>485</v>
      </c>
    </row>
    <row r="12" spans="1:13" s="1" customFormat="1" ht="12.75" customHeight="1" x14ac:dyDescent="0.25">
      <c r="A12" s="43" t="s">
        <v>92</v>
      </c>
      <c r="B12" s="7">
        <v>271</v>
      </c>
      <c r="C12" s="7">
        <v>251</v>
      </c>
      <c r="D12" s="7">
        <v>66</v>
      </c>
      <c r="E12" s="7">
        <v>13</v>
      </c>
      <c r="F12" s="7">
        <v>10</v>
      </c>
      <c r="G12" s="7">
        <v>47</v>
      </c>
      <c r="H12" s="7">
        <v>15</v>
      </c>
      <c r="I12" s="7">
        <v>1</v>
      </c>
      <c r="J12" s="7">
        <v>0</v>
      </c>
      <c r="K12" s="7">
        <v>23</v>
      </c>
      <c r="L12" s="7">
        <v>0</v>
      </c>
      <c r="M12" s="43">
        <f t="shared" si="0"/>
        <v>697</v>
      </c>
    </row>
    <row r="13" spans="1:13" s="1" customFormat="1" ht="15.75" customHeight="1" x14ac:dyDescent="0.25">
      <c r="A13" s="9" t="s">
        <v>3</v>
      </c>
      <c r="B13" s="10">
        <f t="shared" ref="B13:M13" si="1">SUM(B5:B12)</f>
        <v>1759</v>
      </c>
      <c r="C13" s="10">
        <f t="shared" si="1"/>
        <v>1551</v>
      </c>
      <c r="D13" s="10">
        <f t="shared" si="1"/>
        <v>380</v>
      </c>
      <c r="E13" s="10">
        <f>SUM(E5:E12)</f>
        <v>119</v>
      </c>
      <c r="F13" s="10">
        <f>SUM(F5:F12)</f>
        <v>69</v>
      </c>
      <c r="G13" s="10">
        <f>SUM(G5:G12)</f>
        <v>243</v>
      </c>
      <c r="H13" s="10">
        <f>SUM(H5:H12)</f>
        <v>98</v>
      </c>
      <c r="I13" s="10">
        <f t="shared" si="1"/>
        <v>16</v>
      </c>
      <c r="J13" s="10">
        <f t="shared" si="1"/>
        <v>0</v>
      </c>
      <c r="K13" s="10">
        <f t="shared" si="1"/>
        <v>278</v>
      </c>
      <c r="L13" s="10">
        <f t="shared" si="1"/>
        <v>0</v>
      </c>
      <c r="M13" s="10">
        <f t="shared" si="1"/>
        <v>4513</v>
      </c>
    </row>
    <row r="14" spans="1:13" s="94" customFormat="1" ht="14.25" customHeight="1" x14ac:dyDescent="0.25">
      <c r="A14" s="96" t="s">
        <v>565</v>
      </c>
      <c r="B14" s="93">
        <f>B13+E13+H13</f>
        <v>1976</v>
      </c>
      <c r="C14" s="93"/>
      <c r="D14" s="269" t="s">
        <v>566</v>
      </c>
      <c r="E14" s="269"/>
      <c r="F14" s="93">
        <f>C13+D13+F13+G13+I13</f>
        <v>2259</v>
      </c>
      <c r="G14" s="93"/>
      <c r="H14" s="93"/>
      <c r="I14" s="93"/>
      <c r="J14" s="93"/>
      <c r="K14" s="93"/>
      <c r="L14" s="93"/>
      <c r="M14" s="93"/>
    </row>
    <row r="15" spans="1:13" ht="13.5" customHeight="1" x14ac:dyDescent="0.3">
      <c r="A15" s="200"/>
      <c r="B15" s="195" t="s">
        <v>462</v>
      </c>
      <c r="C15" s="195"/>
      <c r="D15" s="195"/>
      <c r="E15" s="195"/>
      <c r="F15" s="195"/>
      <c r="G15" s="195"/>
      <c r="H15" s="195"/>
      <c r="I15" s="195"/>
      <c r="J15" s="195"/>
      <c r="K15" s="195"/>
    </row>
    <row r="16" spans="1:13" x14ac:dyDescent="0.3">
      <c r="A16" s="200"/>
      <c r="B16" s="3" t="s">
        <v>463</v>
      </c>
      <c r="C16" s="3" t="s">
        <v>464</v>
      </c>
      <c r="D16" s="3" t="s">
        <v>531</v>
      </c>
      <c r="E16" s="3" t="s">
        <v>532</v>
      </c>
      <c r="F16" s="3" t="s">
        <v>533</v>
      </c>
      <c r="G16" s="3" t="s">
        <v>534</v>
      </c>
      <c r="H16" s="195" t="s">
        <v>0</v>
      </c>
      <c r="I16" s="195" t="s">
        <v>1</v>
      </c>
      <c r="J16" s="195" t="s">
        <v>2</v>
      </c>
      <c r="K16" s="197" t="s">
        <v>3</v>
      </c>
    </row>
    <row r="17" spans="1:12" x14ac:dyDescent="0.3">
      <c r="A17" s="198">
        <v>43046</v>
      </c>
      <c r="B17" s="3" t="s">
        <v>4</v>
      </c>
      <c r="C17" s="3" t="s">
        <v>5</v>
      </c>
      <c r="D17" s="3" t="s">
        <v>6</v>
      </c>
      <c r="E17" s="3" t="s">
        <v>7</v>
      </c>
      <c r="F17" s="3" t="s">
        <v>8</v>
      </c>
      <c r="G17" s="3" t="s">
        <v>9</v>
      </c>
      <c r="H17" s="195"/>
      <c r="I17" s="195"/>
      <c r="J17" s="195"/>
      <c r="K17" s="197"/>
    </row>
    <row r="18" spans="1:12" ht="24.6" x14ac:dyDescent="0.3">
      <c r="A18" s="199"/>
      <c r="B18" s="84" t="s">
        <v>563</v>
      </c>
      <c r="C18" s="84" t="s">
        <v>564</v>
      </c>
      <c r="D18" s="84" t="s">
        <v>564</v>
      </c>
      <c r="E18" s="84" t="s">
        <v>563</v>
      </c>
      <c r="F18" s="84" t="s">
        <v>564</v>
      </c>
      <c r="G18" s="84" t="s">
        <v>564</v>
      </c>
      <c r="H18" s="195"/>
      <c r="I18" s="195"/>
      <c r="J18" s="195"/>
      <c r="K18" s="197"/>
    </row>
    <row r="19" spans="1:12" ht="12.75" customHeight="1" x14ac:dyDescent="0.25">
      <c r="A19" s="70" t="s">
        <v>85</v>
      </c>
      <c r="B19" s="7">
        <v>87</v>
      </c>
      <c r="C19" s="7">
        <v>88</v>
      </c>
      <c r="D19" s="7">
        <v>41</v>
      </c>
      <c r="E19" s="7">
        <v>14</v>
      </c>
      <c r="F19" s="7">
        <v>6</v>
      </c>
      <c r="G19" s="7">
        <v>28</v>
      </c>
      <c r="H19" s="7">
        <v>0</v>
      </c>
      <c r="I19" s="7">
        <v>18</v>
      </c>
      <c r="J19" s="7">
        <v>0</v>
      </c>
      <c r="K19" s="70">
        <f t="shared" ref="K19:K26" si="2">SUM(B19:J19)</f>
        <v>282</v>
      </c>
    </row>
    <row r="20" spans="1:12" ht="12.75" customHeight="1" x14ac:dyDescent="0.25">
      <c r="A20" s="70" t="s">
        <v>86</v>
      </c>
      <c r="B20" s="7">
        <v>254</v>
      </c>
      <c r="C20" s="7">
        <v>174</v>
      </c>
      <c r="D20" s="7">
        <v>38</v>
      </c>
      <c r="E20" s="7">
        <v>27</v>
      </c>
      <c r="F20" s="7">
        <v>7</v>
      </c>
      <c r="G20" s="7">
        <v>12</v>
      </c>
      <c r="H20" s="7">
        <v>0</v>
      </c>
      <c r="I20" s="7">
        <v>41</v>
      </c>
      <c r="J20" s="7">
        <v>0</v>
      </c>
      <c r="K20" s="70">
        <f t="shared" si="2"/>
        <v>553</v>
      </c>
    </row>
    <row r="21" spans="1:12" ht="12.75" customHeight="1" x14ac:dyDescent="0.25">
      <c r="A21" s="70" t="s">
        <v>87</v>
      </c>
      <c r="B21" s="7">
        <v>197</v>
      </c>
      <c r="C21" s="7">
        <v>200</v>
      </c>
      <c r="D21" s="7">
        <v>39</v>
      </c>
      <c r="E21" s="7">
        <v>29</v>
      </c>
      <c r="F21" s="7">
        <v>8</v>
      </c>
      <c r="G21" s="7">
        <v>39</v>
      </c>
      <c r="H21" s="7">
        <v>0</v>
      </c>
      <c r="I21" s="7">
        <v>29</v>
      </c>
      <c r="J21" s="7">
        <v>0</v>
      </c>
      <c r="K21" s="70">
        <f t="shared" si="2"/>
        <v>541</v>
      </c>
    </row>
    <row r="22" spans="1:12" ht="12.75" customHeight="1" x14ac:dyDescent="0.25">
      <c r="A22" s="70" t="s">
        <v>88</v>
      </c>
      <c r="B22" s="7">
        <v>300</v>
      </c>
      <c r="C22" s="7">
        <v>220</v>
      </c>
      <c r="D22" s="7">
        <v>45</v>
      </c>
      <c r="E22" s="7">
        <v>36</v>
      </c>
      <c r="F22" s="7">
        <v>14</v>
      </c>
      <c r="G22" s="7">
        <v>30</v>
      </c>
      <c r="H22" s="7">
        <v>0</v>
      </c>
      <c r="I22" s="7">
        <v>77</v>
      </c>
      <c r="J22" s="7">
        <v>0</v>
      </c>
      <c r="K22" s="70">
        <f t="shared" si="2"/>
        <v>722</v>
      </c>
    </row>
    <row r="23" spans="1:12" ht="12.75" customHeight="1" x14ac:dyDescent="0.25">
      <c r="A23" s="70" t="s">
        <v>89</v>
      </c>
      <c r="B23" s="7">
        <v>282</v>
      </c>
      <c r="C23" s="7">
        <v>237</v>
      </c>
      <c r="D23" s="7">
        <v>49</v>
      </c>
      <c r="E23" s="7">
        <v>20</v>
      </c>
      <c r="F23" s="7">
        <v>5</v>
      </c>
      <c r="G23" s="7">
        <v>31</v>
      </c>
      <c r="H23" s="7">
        <v>0</v>
      </c>
      <c r="I23" s="7">
        <v>33</v>
      </c>
      <c r="J23" s="7">
        <v>0</v>
      </c>
      <c r="K23" s="70">
        <f t="shared" si="2"/>
        <v>657</v>
      </c>
    </row>
    <row r="24" spans="1:12" ht="12.75" customHeight="1" x14ac:dyDescent="0.25">
      <c r="A24" s="70" t="s">
        <v>90</v>
      </c>
      <c r="B24" s="7">
        <v>286</v>
      </c>
      <c r="C24" s="7">
        <v>168</v>
      </c>
      <c r="D24" s="7">
        <v>35</v>
      </c>
      <c r="E24" s="7">
        <v>19</v>
      </c>
      <c r="F24" s="7">
        <v>9</v>
      </c>
      <c r="G24" s="7">
        <v>18</v>
      </c>
      <c r="H24" s="7">
        <v>0</v>
      </c>
      <c r="I24" s="7">
        <v>40</v>
      </c>
      <c r="J24" s="7">
        <v>1</v>
      </c>
      <c r="K24" s="70">
        <f t="shared" si="2"/>
        <v>576</v>
      </c>
    </row>
    <row r="25" spans="1:12" ht="12.75" customHeight="1" x14ac:dyDescent="0.25">
      <c r="A25" s="70" t="s">
        <v>91</v>
      </c>
      <c r="B25" s="7">
        <v>169</v>
      </c>
      <c r="C25" s="7">
        <v>166</v>
      </c>
      <c r="D25" s="7">
        <v>61</v>
      </c>
      <c r="E25" s="7">
        <v>22</v>
      </c>
      <c r="F25" s="7">
        <v>9</v>
      </c>
      <c r="G25" s="7">
        <v>23</v>
      </c>
      <c r="H25" s="7">
        <v>0</v>
      </c>
      <c r="I25" s="7">
        <v>35</v>
      </c>
      <c r="J25" s="7">
        <v>0</v>
      </c>
      <c r="K25" s="70">
        <f t="shared" si="2"/>
        <v>485</v>
      </c>
    </row>
    <row r="26" spans="1:12" ht="12.75" customHeight="1" x14ac:dyDescent="0.25">
      <c r="A26" s="70" t="s">
        <v>92</v>
      </c>
      <c r="B26" s="7">
        <v>293</v>
      </c>
      <c r="C26" s="7">
        <v>243</v>
      </c>
      <c r="D26" s="7">
        <v>60</v>
      </c>
      <c r="E26" s="7">
        <v>23</v>
      </c>
      <c r="F26" s="7">
        <v>12</v>
      </c>
      <c r="G26" s="7">
        <v>38</v>
      </c>
      <c r="H26" s="7">
        <v>0</v>
      </c>
      <c r="I26" s="7">
        <v>28</v>
      </c>
      <c r="J26" s="7">
        <v>0</v>
      </c>
      <c r="K26" s="70">
        <f t="shared" si="2"/>
        <v>697</v>
      </c>
    </row>
    <row r="27" spans="1:12" ht="15.6" x14ac:dyDescent="0.3">
      <c r="A27" s="9" t="s">
        <v>3</v>
      </c>
      <c r="B27" s="10">
        <f t="shared" ref="B27:K27" si="3">SUM(B19:B26)</f>
        <v>1868</v>
      </c>
      <c r="C27" s="10">
        <f t="shared" si="3"/>
        <v>1496</v>
      </c>
      <c r="D27" s="10">
        <f t="shared" si="3"/>
        <v>368</v>
      </c>
      <c r="E27" s="10">
        <f>SUM(E19:E26)</f>
        <v>190</v>
      </c>
      <c r="F27" s="10">
        <f>SUM(F19:F26)</f>
        <v>70</v>
      </c>
      <c r="G27" s="10">
        <f>SUM(G19:G26)</f>
        <v>219</v>
      </c>
      <c r="H27" s="10">
        <f t="shared" si="3"/>
        <v>0</v>
      </c>
      <c r="I27" s="10">
        <f t="shared" si="3"/>
        <v>301</v>
      </c>
      <c r="J27" s="10">
        <f t="shared" si="3"/>
        <v>1</v>
      </c>
      <c r="K27" s="10">
        <f t="shared" si="3"/>
        <v>4513</v>
      </c>
    </row>
    <row r="28" spans="1:12" s="95" customFormat="1" ht="13.5" customHeight="1" x14ac:dyDescent="0.3">
      <c r="A28" s="97" t="s">
        <v>563</v>
      </c>
      <c r="B28" s="98">
        <f>B27+E27</f>
        <v>2058</v>
      </c>
      <c r="D28" s="268" t="s">
        <v>564</v>
      </c>
      <c r="E28" s="268"/>
      <c r="F28" s="98">
        <f>C27+D27+F27+G27</f>
        <v>2153</v>
      </c>
    </row>
    <row r="29" spans="1:12" ht="11.25" customHeight="1" x14ac:dyDescent="0.3">
      <c r="A29" s="200"/>
      <c r="B29" s="195" t="s">
        <v>466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</row>
    <row r="30" spans="1:12" x14ac:dyDescent="0.3">
      <c r="A30" s="200"/>
      <c r="B30" s="3" t="s">
        <v>537</v>
      </c>
      <c r="C30" s="3" t="s">
        <v>516</v>
      </c>
      <c r="D30" s="3" t="s">
        <v>517</v>
      </c>
      <c r="E30" s="3" t="s">
        <v>562</v>
      </c>
      <c r="F30" s="3" t="s">
        <v>538</v>
      </c>
      <c r="G30" s="3" t="s">
        <v>518</v>
      </c>
      <c r="H30" s="3" t="s">
        <v>550</v>
      </c>
      <c r="I30" s="195" t="s">
        <v>0</v>
      </c>
      <c r="J30" s="195" t="s">
        <v>1</v>
      </c>
      <c r="K30" s="195" t="s">
        <v>2</v>
      </c>
      <c r="L30" s="197" t="s">
        <v>3</v>
      </c>
    </row>
    <row r="31" spans="1:12" x14ac:dyDescent="0.3">
      <c r="A31" s="198">
        <v>43046</v>
      </c>
      <c r="B31" s="3" t="s">
        <v>4</v>
      </c>
      <c r="C31" s="3" t="s">
        <v>5</v>
      </c>
      <c r="D31" s="3" t="s">
        <v>6</v>
      </c>
      <c r="E31" s="3" t="s">
        <v>7</v>
      </c>
      <c r="F31" s="3" t="s">
        <v>8</v>
      </c>
      <c r="G31" s="3" t="s">
        <v>9</v>
      </c>
      <c r="H31" s="3" t="s">
        <v>10</v>
      </c>
      <c r="I31" s="195"/>
      <c r="J31" s="195"/>
      <c r="K31" s="195"/>
      <c r="L31" s="197"/>
    </row>
    <row r="32" spans="1:12" ht="24.75" customHeight="1" x14ac:dyDescent="0.3">
      <c r="A32" s="199"/>
      <c r="B32" s="84" t="s">
        <v>569</v>
      </c>
      <c r="C32" s="84" t="s">
        <v>570</v>
      </c>
      <c r="D32" s="84" t="s">
        <v>570</v>
      </c>
      <c r="E32" s="84" t="s">
        <v>570</v>
      </c>
      <c r="F32" s="84" t="s">
        <v>570</v>
      </c>
      <c r="G32" s="84" t="s">
        <v>570</v>
      </c>
      <c r="H32" s="84" t="s">
        <v>569</v>
      </c>
      <c r="I32" s="195"/>
      <c r="J32" s="195"/>
      <c r="K32" s="195"/>
      <c r="L32" s="197"/>
    </row>
    <row r="33" spans="1:12" ht="12.75" customHeight="1" x14ac:dyDescent="0.3">
      <c r="A33" s="70" t="s">
        <v>85</v>
      </c>
      <c r="B33" s="7">
        <v>74</v>
      </c>
      <c r="C33" s="7">
        <v>102</v>
      </c>
      <c r="D33" s="7">
        <v>33</v>
      </c>
      <c r="E33" s="7">
        <v>4</v>
      </c>
      <c r="F33" s="7">
        <v>8</v>
      </c>
      <c r="G33" s="7">
        <v>23</v>
      </c>
      <c r="H33" s="7">
        <v>8</v>
      </c>
      <c r="I33" s="7">
        <v>0</v>
      </c>
      <c r="J33" s="7">
        <v>30</v>
      </c>
      <c r="K33" s="7">
        <v>0</v>
      </c>
      <c r="L33" s="70">
        <f t="shared" ref="L33:L40" si="4">SUM(B33:K33)</f>
        <v>282</v>
      </c>
    </row>
    <row r="34" spans="1:12" ht="12.75" customHeight="1" x14ac:dyDescent="0.3">
      <c r="A34" s="70" t="s">
        <v>86</v>
      </c>
      <c r="B34" s="7">
        <v>219</v>
      </c>
      <c r="C34" s="7">
        <v>181</v>
      </c>
      <c r="D34" s="7">
        <v>47</v>
      </c>
      <c r="E34" s="7">
        <v>6</v>
      </c>
      <c r="F34" s="7">
        <v>14</v>
      </c>
      <c r="G34" s="7">
        <v>23</v>
      </c>
      <c r="H34" s="7">
        <v>9</v>
      </c>
      <c r="I34" s="7">
        <v>0</v>
      </c>
      <c r="J34" s="7">
        <v>54</v>
      </c>
      <c r="K34" s="7">
        <v>0</v>
      </c>
      <c r="L34" s="70">
        <f t="shared" si="4"/>
        <v>553</v>
      </c>
    </row>
    <row r="35" spans="1:12" ht="12.75" customHeight="1" x14ac:dyDescent="0.3">
      <c r="A35" s="70" t="s">
        <v>87</v>
      </c>
      <c r="B35" s="7">
        <v>168</v>
      </c>
      <c r="C35" s="7">
        <v>214</v>
      </c>
      <c r="D35" s="7">
        <v>47</v>
      </c>
      <c r="E35" s="7">
        <v>5</v>
      </c>
      <c r="F35" s="7">
        <v>12</v>
      </c>
      <c r="G35" s="7">
        <v>38</v>
      </c>
      <c r="H35" s="7">
        <v>8</v>
      </c>
      <c r="I35" s="7">
        <v>0</v>
      </c>
      <c r="J35" s="7">
        <v>49</v>
      </c>
      <c r="K35" s="7">
        <v>0</v>
      </c>
      <c r="L35" s="70">
        <f t="shared" si="4"/>
        <v>541</v>
      </c>
    </row>
    <row r="36" spans="1:12" ht="12.75" customHeight="1" x14ac:dyDescent="0.3">
      <c r="A36" s="70" t="s">
        <v>88</v>
      </c>
      <c r="B36" s="7">
        <v>255</v>
      </c>
      <c r="C36" s="7">
        <v>245</v>
      </c>
      <c r="D36" s="7">
        <v>55</v>
      </c>
      <c r="E36" s="7">
        <v>6</v>
      </c>
      <c r="F36" s="7">
        <v>11</v>
      </c>
      <c r="G36" s="7">
        <v>36</v>
      </c>
      <c r="H36" s="7">
        <v>16</v>
      </c>
      <c r="I36" s="7">
        <v>0</v>
      </c>
      <c r="J36" s="7">
        <v>98</v>
      </c>
      <c r="K36" s="7">
        <v>0</v>
      </c>
      <c r="L36" s="70">
        <f t="shared" si="4"/>
        <v>722</v>
      </c>
    </row>
    <row r="37" spans="1:12" ht="12.75" customHeight="1" x14ac:dyDescent="0.3">
      <c r="A37" s="70" t="s">
        <v>89</v>
      </c>
      <c r="B37" s="7">
        <v>229</v>
      </c>
      <c r="C37" s="7">
        <v>261</v>
      </c>
      <c r="D37" s="7">
        <v>58</v>
      </c>
      <c r="E37" s="7">
        <v>8</v>
      </c>
      <c r="F37" s="7">
        <v>6</v>
      </c>
      <c r="G37" s="7">
        <v>39</v>
      </c>
      <c r="H37" s="7">
        <v>6</v>
      </c>
      <c r="I37" s="7">
        <v>0</v>
      </c>
      <c r="J37" s="7">
        <v>50</v>
      </c>
      <c r="K37" s="7">
        <v>0</v>
      </c>
      <c r="L37" s="70">
        <f t="shared" si="4"/>
        <v>657</v>
      </c>
    </row>
    <row r="38" spans="1:12" ht="12.75" customHeight="1" x14ac:dyDescent="0.3">
      <c r="A38" s="70" t="s">
        <v>90</v>
      </c>
      <c r="B38" s="7">
        <v>255</v>
      </c>
      <c r="C38" s="7">
        <v>180</v>
      </c>
      <c r="D38" s="7">
        <v>37</v>
      </c>
      <c r="E38" s="7">
        <v>9</v>
      </c>
      <c r="F38" s="7">
        <v>8</v>
      </c>
      <c r="G38" s="7">
        <v>23</v>
      </c>
      <c r="H38" s="7">
        <v>6</v>
      </c>
      <c r="I38" s="7">
        <v>0</v>
      </c>
      <c r="J38" s="7">
        <v>58</v>
      </c>
      <c r="K38" s="7">
        <v>0</v>
      </c>
      <c r="L38" s="70">
        <f>SUM(B38:K38)</f>
        <v>576</v>
      </c>
    </row>
    <row r="39" spans="1:12" ht="12.75" customHeight="1" x14ac:dyDescent="0.3">
      <c r="A39" s="70" t="s">
        <v>91</v>
      </c>
      <c r="B39" s="7">
        <v>127</v>
      </c>
      <c r="C39" s="7">
        <v>202</v>
      </c>
      <c r="D39" s="7">
        <v>61</v>
      </c>
      <c r="E39" s="7">
        <v>5</v>
      </c>
      <c r="F39" s="7">
        <v>9</v>
      </c>
      <c r="G39" s="7">
        <v>26</v>
      </c>
      <c r="H39" s="7">
        <v>4</v>
      </c>
      <c r="I39" s="7">
        <v>0</v>
      </c>
      <c r="J39" s="7">
        <v>50</v>
      </c>
      <c r="K39" s="7">
        <v>1</v>
      </c>
      <c r="L39" s="70">
        <f>SUM(B39:K39)</f>
        <v>485</v>
      </c>
    </row>
    <row r="40" spans="1:12" ht="12.75" customHeight="1" x14ac:dyDescent="0.3">
      <c r="A40" s="70" t="s">
        <v>92</v>
      </c>
      <c r="B40" s="7">
        <v>243</v>
      </c>
      <c r="C40" s="7">
        <v>259</v>
      </c>
      <c r="D40" s="7">
        <v>61</v>
      </c>
      <c r="E40" s="7">
        <v>8</v>
      </c>
      <c r="F40" s="7">
        <v>9</v>
      </c>
      <c r="G40" s="7">
        <v>49</v>
      </c>
      <c r="H40" s="7">
        <v>8</v>
      </c>
      <c r="I40" s="7">
        <v>0</v>
      </c>
      <c r="J40" s="7">
        <v>60</v>
      </c>
      <c r="K40" s="7">
        <v>0</v>
      </c>
      <c r="L40" s="70">
        <f t="shared" si="4"/>
        <v>697</v>
      </c>
    </row>
    <row r="41" spans="1:12" ht="15.6" x14ac:dyDescent="0.3">
      <c r="A41" s="9" t="s">
        <v>3</v>
      </c>
      <c r="B41" s="10">
        <f t="shared" ref="B41:L41" si="5">SUM(B33:B40)</f>
        <v>1570</v>
      </c>
      <c r="C41" s="10">
        <f t="shared" si="5"/>
        <v>1644</v>
      </c>
      <c r="D41" s="10">
        <f t="shared" si="5"/>
        <v>399</v>
      </c>
      <c r="E41" s="10">
        <f>SUM(E33:E40)</f>
        <v>51</v>
      </c>
      <c r="F41" s="10">
        <f>SUM(F33:F40)</f>
        <v>77</v>
      </c>
      <c r="G41" s="10">
        <f>SUM(G33:G40)</f>
        <v>257</v>
      </c>
      <c r="H41" s="10">
        <f>SUM(H33:H40)</f>
        <v>65</v>
      </c>
      <c r="I41" s="10">
        <f t="shared" si="5"/>
        <v>0</v>
      </c>
      <c r="J41" s="10">
        <f t="shared" si="5"/>
        <v>449</v>
      </c>
      <c r="K41" s="10">
        <f t="shared" si="5"/>
        <v>1</v>
      </c>
      <c r="L41" s="10">
        <f t="shared" si="5"/>
        <v>4513</v>
      </c>
    </row>
    <row r="42" spans="1:12" s="95" customFormat="1" ht="13.2" x14ac:dyDescent="0.3">
      <c r="A42" s="97" t="s">
        <v>569</v>
      </c>
      <c r="B42" s="98">
        <f>B41+H41</f>
        <v>1635</v>
      </c>
      <c r="D42" s="267" t="s">
        <v>570</v>
      </c>
      <c r="E42" s="267"/>
      <c r="F42" s="98">
        <f>C41+D41+E41+F41+G41</f>
        <v>2428</v>
      </c>
    </row>
  </sheetData>
  <mergeCells count="24">
    <mergeCell ref="D42:E42"/>
    <mergeCell ref="D28:E28"/>
    <mergeCell ref="D14:E14"/>
    <mergeCell ref="A29:A30"/>
    <mergeCell ref="B29:L29"/>
    <mergeCell ref="I30:I32"/>
    <mergeCell ref="J30:J32"/>
    <mergeCell ref="K30:K32"/>
    <mergeCell ref="L30:L32"/>
    <mergeCell ref="A31:A32"/>
    <mergeCell ref="A15:A16"/>
    <mergeCell ref="B15:K15"/>
    <mergeCell ref="H16:H18"/>
    <mergeCell ref="I16:I18"/>
    <mergeCell ref="J16:J18"/>
    <mergeCell ref="K16:K18"/>
    <mergeCell ref="A17:A18"/>
    <mergeCell ref="A1:A2"/>
    <mergeCell ref="B1:M1"/>
    <mergeCell ref="J2:J4"/>
    <mergeCell ref="K2:K4"/>
    <mergeCell ref="L2:L4"/>
    <mergeCell ref="M2:M4"/>
    <mergeCell ref="A3:A4"/>
  </mergeCells>
  <pageMargins left="0.2" right="0.2" top="0.25" bottom="0" header="0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Layout" zoomScaleNormal="100" workbookViewId="0">
      <selection activeCell="J1" sqref="J1"/>
    </sheetView>
  </sheetViews>
  <sheetFormatPr defaultRowHeight="14.4" x14ac:dyDescent="0.3"/>
  <cols>
    <col min="1" max="1" width="21" customWidth="1"/>
    <col min="2" max="8" width="10.6640625" customWidth="1"/>
    <col min="9" max="10" width="8.88671875" customWidth="1"/>
    <col min="11" max="11" width="7.6640625" customWidth="1"/>
    <col min="12" max="12" width="11.88671875" customWidth="1"/>
    <col min="13" max="14" width="15.109375" customWidth="1"/>
    <col min="255" max="255" width="24.33203125" customWidth="1"/>
    <col min="256" max="265" width="12.5546875" customWidth="1"/>
    <col min="266" max="266" width="10.109375" customWidth="1"/>
    <col min="267" max="267" width="11.88671875" customWidth="1"/>
    <col min="268" max="270" width="15.109375" customWidth="1"/>
    <col min="511" max="511" width="24.33203125" customWidth="1"/>
    <col min="512" max="521" width="12.5546875" customWidth="1"/>
    <col min="522" max="522" width="10.109375" customWidth="1"/>
    <col min="523" max="523" width="11.88671875" customWidth="1"/>
    <col min="524" max="526" width="15.109375" customWidth="1"/>
    <col min="767" max="767" width="24.33203125" customWidth="1"/>
    <col min="768" max="777" width="12.5546875" customWidth="1"/>
    <col min="778" max="778" width="10.109375" customWidth="1"/>
    <col min="779" max="779" width="11.88671875" customWidth="1"/>
    <col min="780" max="782" width="15.109375" customWidth="1"/>
    <col min="1023" max="1023" width="24.33203125" customWidth="1"/>
    <col min="1024" max="1033" width="12.5546875" customWidth="1"/>
    <col min="1034" max="1034" width="10.109375" customWidth="1"/>
    <col min="1035" max="1035" width="11.88671875" customWidth="1"/>
    <col min="1036" max="1038" width="15.109375" customWidth="1"/>
    <col min="1279" max="1279" width="24.33203125" customWidth="1"/>
    <col min="1280" max="1289" width="12.5546875" customWidth="1"/>
    <col min="1290" max="1290" width="10.109375" customWidth="1"/>
    <col min="1291" max="1291" width="11.88671875" customWidth="1"/>
    <col min="1292" max="1294" width="15.109375" customWidth="1"/>
    <col min="1535" max="1535" width="24.33203125" customWidth="1"/>
    <col min="1536" max="1545" width="12.5546875" customWidth="1"/>
    <col min="1546" max="1546" width="10.109375" customWidth="1"/>
    <col min="1547" max="1547" width="11.88671875" customWidth="1"/>
    <col min="1548" max="1550" width="15.109375" customWidth="1"/>
    <col min="1791" max="1791" width="24.33203125" customWidth="1"/>
    <col min="1792" max="1801" width="12.5546875" customWidth="1"/>
    <col min="1802" max="1802" width="10.109375" customWidth="1"/>
    <col min="1803" max="1803" width="11.88671875" customWidth="1"/>
    <col min="1804" max="1806" width="15.109375" customWidth="1"/>
    <col min="2047" max="2047" width="24.33203125" customWidth="1"/>
    <col min="2048" max="2057" width="12.5546875" customWidth="1"/>
    <col min="2058" max="2058" width="10.109375" customWidth="1"/>
    <col min="2059" max="2059" width="11.88671875" customWidth="1"/>
    <col min="2060" max="2062" width="15.109375" customWidth="1"/>
    <col min="2303" max="2303" width="24.33203125" customWidth="1"/>
    <col min="2304" max="2313" width="12.5546875" customWidth="1"/>
    <col min="2314" max="2314" width="10.109375" customWidth="1"/>
    <col min="2315" max="2315" width="11.88671875" customWidth="1"/>
    <col min="2316" max="2318" width="15.109375" customWidth="1"/>
    <col min="2559" max="2559" width="24.33203125" customWidth="1"/>
    <col min="2560" max="2569" width="12.5546875" customWidth="1"/>
    <col min="2570" max="2570" width="10.109375" customWidth="1"/>
    <col min="2571" max="2571" width="11.88671875" customWidth="1"/>
    <col min="2572" max="2574" width="15.109375" customWidth="1"/>
    <col min="2815" max="2815" width="24.33203125" customWidth="1"/>
    <col min="2816" max="2825" width="12.5546875" customWidth="1"/>
    <col min="2826" max="2826" width="10.109375" customWidth="1"/>
    <col min="2827" max="2827" width="11.88671875" customWidth="1"/>
    <col min="2828" max="2830" width="15.109375" customWidth="1"/>
    <col min="3071" max="3071" width="24.33203125" customWidth="1"/>
    <col min="3072" max="3081" width="12.5546875" customWidth="1"/>
    <col min="3082" max="3082" width="10.109375" customWidth="1"/>
    <col min="3083" max="3083" width="11.88671875" customWidth="1"/>
    <col min="3084" max="3086" width="15.109375" customWidth="1"/>
    <col min="3327" max="3327" width="24.33203125" customWidth="1"/>
    <col min="3328" max="3337" width="12.5546875" customWidth="1"/>
    <col min="3338" max="3338" width="10.109375" customWidth="1"/>
    <col min="3339" max="3339" width="11.88671875" customWidth="1"/>
    <col min="3340" max="3342" width="15.109375" customWidth="1"/>
    <col min="3583" max="3583" width="24.33203125" customWidth="1"/>
    <col min="3584" max="3593" width="12.5546875" customWidth="1"/>
    <col min="3594" max="3594" width="10.109375" customWidth="1"/>
    <col min="3595" max="3595" width="11.88671875" customWidth="1"/>
    <col min="3596" max="3598" width="15.109375" customWidth="1"/>
    <col min="3839" max="3839" width="24.33203125" customWidth="1"/>
    <col min="3840" max="3849" width="12.5546875" customWidth="1"/>
    <col min="3850" max="3850" width="10.109375" customWidth="1"/>
    <col min="3851" max="3851" width="11.88671875" customWidth="1"/>
    <col min="3852" max="3854" width="15.109375" customWidth="1"/>
    <col min="4095" max="4095" width="24.33203125" customWidth="1"/>
    <col min="4096" max="4105" width="12.5546875" customWidth="1"/>
    <col min="4106" max="4106" width="10.109375" customWidth="1"/>
    <col min="4107" max="4107" width="11.88671875" customWidth="1"/>
    <col min="4108" max="4110" width="15.109375" customWidth="1"/>
    <col min="4351" max="4351" width="24.33203125" customWidth="1"/>
    <col min="4352" max="4361" width="12.5546875" customWidth="1"/>
    <col min="4362" max="4362" width="10.109375" customWidth="1"/>
    <col min="4363" max="4363" width="11.88671875" customWidth="1"/>
    <col min="4364" max="4366" width="15.109375" customWidth="1"/>
    <col min="4607" max="4607" width="24.33203125" customWidth="1"/>
    <col min="4608" max="4617" width="12.5546875" customWidth="1"/>
    <col min="4618" max="4618" width="10.109375" customWidth="1"/>
    <col min="4619" max="4619" width="11.88671875" customWidth="1"/>
    <col min="4620" max="4622" width="15.109375" customWidth="1"/>
    <col min="4863" max="4863" width="24.33203125" customWidth="1"/>
    <col min="4864" max="4873" width="12.5546875" customWidth="1"/>
    <col min="4874" max="4874" width="10.109375" customWidth="1"/>
    <col min="4875" max="4875" width="11.88671875" customWidth="1"/>
    <col min="4876" max="4878" width="15.109375" customWidth="1"/>
    <col min="5119" max="5119" width="24.33203125" customWidth="1"/>
    <col min="5120" max="5129" width="12.5546875" customWidth="1"/>
    <col min="5130" max="5130" width="10.109375" customWidth="1"/>
    <col min="5131" max="5131" width="11.88671875" customWidth="1"/>
    <col min="5132" max="5134" width="15.109375" customWidth="1"/>
    <col min="5375" max="5375" width="24.33203125" customWidth="1"/>
    <col min="5376" max="5385" width="12.5546875" customWidth="1"/>
    <col min="5386" max="5386" width="10.109375" customWidth="1"/>
    <col min="5387" max="5387" width="11.88671875" customWidth="1"/>
    <col min="5388" max="5390" width="15.109375" customWidth="1"/>
    <col min="5631" max="5631" width="24.33203125" customWidth="1"/>
    <col min="5632" max="5641" width="12.5546875" customWidth="1"/>
    <col min="5642" max="5642" width="10.109375" customWidth="1"/>
    <col min="5643" max="5643" width="11.88671875" customWidth="1"/>
    <col min="5644" max="5646" width="15.109375" customWidth="1"/>
    <col min="5887" max="5887" width="24.33203125" customWidth="1"/>
    <col min="5888" max="5897" width="12.5546875" customWidth="1"/>
    <col min="5898" max="5898" width="10.109375" customWidth="1"/>
    <col min="5899" max="5899" width="11.88671875" customWidth="1"/>
    <col min="5900" max="5902" width="15.109375" customWidth="1"/>
    <col min="6143" max="6143" width="24.33203125" customWidth="1"/>
    <col min="6144" max="6153" width="12.5546875" customWidth="1"/>
    <col min="6154" max="6154" width="10.109375" customWidth="1"/>
    <col min="6155" max="6155" width="11.88671875" customWidth="1"/>
    <col min="6156" max="6158" width="15.109375" customWidth="1"/>
    <col min="6399" max="6399" width="24.33203125" customWidth="1"/>
    <col min="6400" max="6409" width="12.5546875" customWidth="1"/>
    <col min="6410" max="6410" width="10.109375" customWidth="1"/>
    <col min="6411" max="6411" width="11.88671875" customWidth="1"/>
    <col min="6412" max="6414" width="15.109375" customWidth="1"/>
    <col min="6655" max="6655" width="24.33203125" customWidth="1"/>
    <col min="6656" max="6665" width="12.5546875" customWidth="1"/>
    <col min="6666" max="6666" width="10.109375" customWidth="1"/>
    <col min="6667" max="6667" width="11.88671875" customWidth="1"/>
    <col min="6668" max="6670" width="15.109375" customWidth="1"/>
    <col min="6911" max="6911" width="24.33203125" customWidth="1"/>
    <col min="6912" max="6921" width="12.5546875" customWidth="1"/>
    <col min="6922" max="6922" width="10.109375" customWidth="1"/>
    <col min="6923" max="6923" width="11.88671875" customWidth="1"/>
    <col min="6924" max="6926" width="15.109375" customWidth="1"/>
    <col min="7167" max="7167" width="24.33203125" customWidth="1"/>
    <col min="7168" max="7177" width="12.5546875" customWidth="1"/>
    <col min="7178" max="7178" width="10.109375" customWidth="1"/>
    <col min="7179" max="7179" width="11.88671875" customWidth="1"/>
    <col min="7180" max="7182" width="15.109375" customWidth="1"/>
    <col min="7423" max="7423" width="24.33203125" customWidth="1"/>
    <col min="7424" max="7433" width="12.5546875" customWidth="1"/>
    <col min="7434" max="7434" width="10.109375" customWidth="1"/>
    <col min="7435" max="7435" width="11.88671875" customWidth="1"/>
    <col min="7436" max="7438" width="15.109375" customWidth="1"/>
    <col min="7679" max="7679" width="24.33203125" customWidth="1"/>
    <col min="7680" max="7689" width="12.5546875" customWidth="1"/>
    <col min="7690" max="7690" width="10.109375" customWidth="1"/>
    <col min="7691" max="7691" width="11.88671875" customWidth="1"/>
    <col min="7692" max="7694" width="15.109375" customWidth="1"/>
    <col min="7935" max="7935" width="24.33203125" customWidth="1"/>
    <col min="7936" max="7945" width="12.5546875" customWidth="1"/>
    <col min="7946" max="7946" width="10.109375" customWidth="1"/>
    <col min="7947" max="7947" width="11.88671875" customWidth="1"/>
    <col min="7948" max="7950" width="15.109375" customWidth="1"/>
    <col min="8191" max="8191" width="24.33203125" customWidth="1"/>
    <col min="8192" max="8201" width="12.5546875" customWidth="1"/>
    <col min="8202" max="8202" width="10.109375" customWidth="1"/>
    <col min="8203" max="8203" width="11.88671875" customWidth="1"/>
    <col min="8204" max="8206" width="15.109375" customWidth="1"/>
    <col min="8447" max="8447" width="24.33203125" customWidth="1"/>
    <col min="8448" max="8457" width="12.5546875" customWidth="1"/>
    <col min="8458" max="8458" width="10.109375" customWidth="1"/>
    <col min="8459" max="8459" width="11.88671875" customWidth="1"/>
    <col min="8460" max="8462" width="15.109375" customWidth="1"/>
    <col min="8703" max="8703" width="24.33203125" customWidth="1"/>
    <col min="8704" max="8713" width="12.5546875" customWidth="1"/>
    <col min="8714" max="8714" width="10.109375" customWidth="1"/>
    <col min="8715" max="8715" width="11.88671875" customWidth="1"/>
    <col min="8716" max="8718" width="15.109375" customWidth="1"/>
    <col min="8959" max="8959" width="24.33203125" customWidth="1"/>
    <col min="8960" max="8969" width="12.5546875" customWidth="1"/>
    <col min="8970" max="8970" width="10.109375" customWidth="1"/>
    <col min="8971" max="8971" width="11.88671875" customWidth="1"/>
    <col min="8972" max="8974" width="15.109375" customWidth="1"/>
    <col min="9215" max="9215" width="24.33203125" customWidth="1"/>
    <col min="9216" max="9225" width="12.5546875" customWidth="1"/>
    <col min="9226" max="9226" width="10.109375" customWidth="1"/>
    <col min="9227" max="9227" width="11.88671875" customWidth="1"/>
    <col min="9228" max="9230" width="15.109375" customWidth="1"/>
    <col min="9471" max="9471" width="24.33203125" customWidth="1"/>
    <col min="9472" max="9481" width="12.5546875" customWidth="1"/>
    <col min="9482" max="9482" width="10.109375" customWidth="1"/>
    <col min="9483" max="9483" width="11.88671875" customWidth="1"/>
    <col min="9484" max="9486" width="15.109375" customWidth="1"/>
    <col min="9727" max="9727" width="24.33203125" customWidth="1"/>
    <col min="9728" max="9737" width="12.5546875" customWidth="1"/>
    <col min="9738" max="9738" width="10.109375" customWidth="1"/>
    <col min="9739" max="9739" width="11.88671875" customWidth="1"/>
    <col min="9740" max="9742" width="15.109375" customWidth="1"/>
    <col min="9983" max="9983" width="24.33203125" customWidth="1"/>
    <col min="9984" max="9993" width="12.5546875" customWidth="1"/>
    <col min="9994" max="9994" width="10.109375" customWidth="1"/>
    <col min="9995" max="9995" width="11.88671875" customWidth="1"/>
    <col min="9996" max="9998" width="15.109375" customWidth="1"/>
    <col min="10239" max="10239" width="24.33203125" customWidth="1"/>
    <col min="10240" max="10249" width="12.5546875" customWidth="1"/>
    <col min="10250" max="10250" width="10.109375" customWidth="1"/>
    <col min="10251" max="10251" width="11.88671875" customWidth="1"/>
    <col min="10252" max="10254" width="15.109375" customWidth="1"/>
    <col min="10495" max="10495" width="24.33203125" customWidth="1"/>
    <col min="10496" max="10505" width="12.5546875" customWidth="1"/>
    <col min="10506" max="10506" width="10.109375" customWidth="1"/>
    <col min="10507" max="10507" width="11.88671875" customWidth="1"/>
    <col min="10508" max="10510" width="15.109375" customWidth="1"/>
    <col min="10751" max="10751" width="24.33203125" customWidth="1"/>
    <col min="10752" max="10761" width="12.5546875" customWidth="1"/>
    <col min="10762" max="10762" width="10.109375" customWidth="1"/>
    <col min="10763" max="10763" width="11.88671875" customWidth="1"/>
    <col min="10764" max="10766" width="15.109375" customWidth="1"/>
    <col min="11007" max="11007" width="24.33203125" customWidth="1"/>
    <col min="11008" max="11017" width="12.5546875" customWidth="1"/>
    <col min="11018" max="11018" width="10.109375" customWidth="1"/>
    <col min="11019" max="11019" width="11.88671875" customWidth="1"/>
    <col min="11020" max="11022" width="15.109375" customWidth="1"/>
    <col min="11263" max="11263" width="24.33203125" customWidth="1"/>
    <col min="11264" max="11273" width="12.5546875" customWidth="1"/>
    <col min="11274" max="11274" width="10.109375" customWidth="1"/>
    <col min="11275" max="11275" width="11.88671875" customWidth="1"/>
    <col min="11276" max="11278" width="15.109375" customWidth="1"/>
    <col min="11519" max="11519" width="24.33203125" customWidth="1"/>
    <col min="11520" max="11529" width="12.5546875" customWidth="1"/>
    <col min="11530" max="11530" width="10.109375" customWidth="1"/>
    <col min="11531" max="11531" width="11.88671875" customWidth="1"/>
    <col min="11532" max="11534" width="15.109375" customWidth="1"/>
    <col min="11775" max="11775" width="24.33203125" customWidth="1"/>
    <col min="11776" max="11785" width="12.5546875" customWidth="1"/>
    <col min="11786" max="11786" width="10.109375" customWidth="1"/>
    <col min="11787" max="11787" width="11.88671875" customWidth="1"/>
    <col min="11788" max="11790" width="15.109375" customWidth="1"/>
    <col min="12031" max="12031" width="24.33203125" customWidth="1"/>
    <col min="12032" max="12041" width="12.5546875" customWidth="1"/>
    <col min="12042" max="12042" width="10.109375" customWidth="1"/>
    <col min="12043" max="12043" width="11.88671875" customWidth="1"/>
    <col min="12044" max="12046" width="15.109375" customWidth="1"/>
    <col min="12287" max="12287" width="24.33203125" customWidth="1"/>
    <col min="12288" max="12297" width="12.5546875" customWidth="1"/>
    <col min="12298" max="12298" width="10.109375" customWidth="1"/>
    <col min="12299" max="12299" width="11.88671875" customWidth="1"/>
    <col min="12300" max="12302" width="15.109375" customWidth="1"/>
    <col min="12543" max="12543" width="24.33203125" customWidth="1"/>
    <col min="12544" max="12553" width="12.5546875" customWidth="1"/>
    <col min="12554" max="12554" width="10.109375" customWidth="1"/>
    <col min="12555" max="12555" width="11.88671875" customWidth="1"/>
    <col min="12556" max="12558" width="15.109375" customWidth="1"/>
    <col min="12799" max="12799" width="24.33203125" customWidth="1"/>
    <col min="12800" max="12809" width="12.5546875" customWidth="1"/>
    <col min="12810" max="12810" width="10.109375" customWidth="1"/>
    <col min="12811" max="12811" width="11.88671875" customWidth="1"/>
    <col min="12812" max="12814" width="15.109375" customWidth="1"/>
    <col min="13055" max="13055" width="24.33203125" customWidth="1"/>
    <col min="13056" max="13065" width="12.5546875" customWidth="1"/>
    <col min="13066" max="13066" width="10.109375" customWidth="1"/>
    <col min="13067" max="13067" width="11.88671875" customWidth="1"/>
    <col min="13068" max="13070" width="15.109375" customWidth="1"/>
    <col min="13311" max="13311" width="24.33203125" customWidth="1"/>
    <col min="13312" max="13321" width="12.5546875" customWidth="1"/>
    <col min="13322" max="13322" width="10.109375" customWidth="1"/>
    <col min="13323" max="13323" width="11.88671875" customWidth="1"/>
    <col min="13324" max="13326" width="15.109375" customWidth="1"/>
    <col min="13567" max="13567" width="24.33203125" customWidth="1"/>
    <col min="13568" max="13577" width="12.5546875" customWidth="1"/>
    <col min="13578" max="13578" width="10.109375" customWidth="1"/>
    <col min="13579" max="13579" width="11.88671875" customWidth="1"/>
    <col min="13580" max="13582" width="15.109375" customWidth="1"/>
    <col min="13823" max="13823" width="24.33203125" customWidth="1"/>
    <col min="13824" max="13833" width="12.5546875" customWidth="1"/>
    <col min="13834" max="13834" width="10.109375" customWidth="1"/>
    <col min="13835" max="13835" width="11.88671875" customWidth="1"/>
    <col min="13836" max="13838" width="15.109375" customWidth="1"/>
    <col min="14079" max="14079" width="24.33203125" customWidth="1"/>
    <col min="14080" max="14089" width="12.5546875" customWidth="1"/>
    <col min="14090" max="14090" width="10.109375" customWidth="1"/>
    <col min="14091" max="14091" width="11.88671875" customWidth="1"/>
    <col min="14092" max="14094" width="15.109375" customWidth="1"/>
    <col min="14335" max="14335" width="24.33203125" customWidth="1"/>
    <col min="14336" max="14345" width="12.5546875" customWidth="1"/>
    <col min="14346" max="14346" width="10.109375" customWidth="1"/>
    <col min="14347" max="14347" width="11.88671875" customWidth="1"/>
    <col min="14348" max="14350" width="15.109375" customWidth="1"/>
    <col min="14591" max="14591" width="24.33203125" customWidth="1"/>
    <col min="14592" max="14601" width="12.5546875" customWidth="1"/>
    <col min="14602" max="14602" width="10.109375" customWidth="1"/>
    <col min="14603" max="14603" width="11.88671875" customWidth="1"/>
    <col min="14604" max="14606" width="15.109375" customWidth="1"/>
    <col min="14847" max="14847" width="24.33203125" customWidth="1"/>
    <col min="14848" max="14857" width="12.5546875" customWidth="1"/>
    <col min="14858" max="14858" width="10.109375" customWidth="1"/>
    <col min="14859" max="14859" width="11.88671875" customWidth="1"/>
    <col min="14860" max="14862" width="15.109375" customWidth="1"/>
    <col min="15103" max="15103" width="24.33203125" customWidth="1"/>
    <col min="15104" max="15113" width="12.5546875" customWidth="1"/>
    <col min="15114" max="15114" width="10.109375" customWidth="1"/>
    <col min="15115" max="15115" width="11.88671875" customWidth="1"/>
    <col min="15116" max="15118" width="15.109375" customWidth="1"/>
    <col min="15359" max="15359" width="24.33203125" customWidth="1"/>
    <col min="15360" max="15369" width="12.5546875" customWidth="1"/>
    <col min="15370" max="15370" width="10.109375" customWidth="1"/>
    <col min="15371" max="15371" width="11.88671875" customWidth="1"/>
    <col min="15372" max="15374" width="15.109375" customWidth="1"/>
    <col min="15615" max="15615" width="24.33203125" customWidth="1"/>
    <col min="15616" max="15625" width="12.5546875" customWidth="1"/>
    <col min="15626" max="15626" width="10.109375" customWidth="1"/>
    <col min="15627" max="15627" width="11.88671875" customWidth="1"/>
    <col min="15628" max="15630" width="15.109375" customWidth="1"/>
    <col min="15871" max="15871" width="24.33203125" customWidth="1"/>
    <col min="15872" max="15881" width="12.5546875" customWidth="1"/>
    <col min="15882" max="15882" width="10.109375" customWidth="1"/>
    <col min="15883" max="15883" width="11.88671875" customWidth="1"/>
    <col min="15884" max="15886" width="15.109375" customWidth="1"/>
    <col min="16127" max="16127" width="24.33203125" customWidth="1"/>
    <col min="16128" max="16137" width="12.5546875" customWidth="1"/>
    <col min="16138" max="16138" width="10.109375" customWidth="1"/>
    <col min="16139" max="16139" width="11.88671875" customWidth="1"/>
    <col min="16140" max="16142" width="15.109375" customWidth="1"/>
  </cols>
  <sheetData>
    <row r="1" spans="1:12" ht="11.25" customHeight="1" x14ac:dyDescent="0.25"/>
    <row r="2" spans="1:12" s="1" customFormat="1" ht="12.75" customHeight="1" x14ac:dyDescent="0.3">
      <c r="A2" s="193"/>
      <c r="B2" s="206" t="s">
        <v>501</v>
      </c>
      <c r="C2" s="207"/>
      <c r="D2" s="207"/>
      <c r="E2" s="207"/>
      <c r="F2" s="207"/>
      <c r="G2" s="207"/>
      <c r="H2" s="207"/>
      <c r="I2" s="207"/>
      <c r="J2" s="207"/>
      <c r="K2" s="207"/>
      <c r="L2" s="208"/>
    </row>
    <row r="3" spans="1:12" s="1" customFormat="1" ht="12.75" customHeight="1" x14ac:dyDescent="0.3">
      <c r="A3" s="194"/>
      <c r="B3" s="3" t="s">
        <v>637</v>
      </c>
      <c r="C3" s="3" t="s">
        <v>503</v>
      </c>
      <c r="D3" s="3" t="s">
        <v>504</v>
      </c>
      <c r="E3" s="3" t="s">
        <v>638</v>
      </c>
      <c r="F3" s="3" t="s">
        <v>639</v>
      </c>
      <c r="G3" s="3" t="s">
        <v>505</v>
      </c>
      <c r="H3" s="3" t="s">
        <v>640</v>
      </c>
      <c r="I3" s="252" t="s">
        <v>0</v>
      </c>
      <c r="J3" s="252" t="s">
        <v>1</v>
      </c>
      <c r="K3" s="252" t="s">
        <v>2</v>
      </c>
      <c r="L3" s="212" t="s">
        <v>3</v>
      </c>
    </row>
    <row r="4" spans="1:12" s="4" customFormat="1" ht="11.25" customHeight="1" x14ac:dyDescent="0.2">
      <c r="A4" s="198">
        <v>43046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253"/>
      <c r="J4" s="253"/>
      <c r="K4" s="253"/>
      <c r="L4" s="213"/>
    </row>
    <row r="5" spans="1:12" s="4" customFormat="1" ht="31.5" customHeight="1" x14ac:dyDescent="0.25">
      <c r="A5" s="199"/>
      <c r="B5" s="84" t="s">
        <v>568</v>
      </c>
      <c r="C5" s="84" t="s">
        <v>571</v>
      </c>
      <c r="D5" s="84" t="s">
        <v>571</v>
      </c>
      <c r="E5" s="84" t="s">
        <v>568</v>
      </c>
      <c r="F5" s="84" t="s">
        <v>571</v>
      </c>
      <c r="G5" s="84" t="s">
        <v>571</v>
      </c>
      <c r="H5" s="84" t="s">
        <v>568</v>
      </c>
      <c r="I5" s="254"/>
      <c r="J5" s="254"/>
      <c r="K5" s="254"/>
      <c r="L5" s="214"/>
    </row>
    <row r="6" spans="1:12" s="4" customFormat="1" ht="12.75" customHeight="1" x14ac:dyDescent="0.25">
      <c r="A6" s="50" t="s">
        <v>85</v>
      </c>
      <c r="B6" s="7">
        <v>97</v>
      </c>
      <c r="C6" s="7">
        <v>80</v>
      </c>
      <c r="D6" s="7">
        <v>28</v>
      </c>
      <c r="E6" s="7">
        <v>9</v>
      </c>
      <c r="F6" s="7">
        <v>5</v>
      </c>
      <c r="G6" s="7">
        <v>19</v>
      </c>
      <c r="H6" s="7">
        <v>13</v>
      </c>
      <c r="I6" s="7">
        <v>0</v>
      </c>
      <c r="J6" s="7">
        <v>31</v>
      </c>
      <c r="K6" s="7">
        <v>0</v>
      </c>
      <c r="L6" s="50">
        <f t="shared" ref="L6:L13" si="0">SUM(B6:K6)</f>
        <v>282</v>
      </c>
    </row>
    <row r="7" spans="1:12" s="1" customFormat="1" ht="12.75" customHeight="1" x14ac:dyDescent="0.25">
      <c r="A7" s="50" t="s">
        <v>86</v>
      </c>
      <c r="B7" s="7">
        <v>238</v>
      </c>
      <c r="C7" s="7">
        <v>168</v>
      </c>
      <c r="D7" s="7">
        <v>44</v>
      </c>
      <c r="E7" s="7">
        <v>18</v>
      </c>
      <c r="F7" s="7">
        <v>7</v>
      </c>
      <c r="G7" s="7">
        <v>14</v>
      </c>
      <c r="H7" s="7">
        <v>10</v>
      </c>
      <c r="I7" s="7">
        <v>0</v>
      </c>
      <c r="J7" s="7">
        <v>54</v>
      </c>
      <c r="K7" s="7">
        <v>0</v>
      </c>
      <c r="L7" s="50">
        <f t="shared" si="0"/>
        <v>553</v>
      </c>
    </row>
    <row r="8" spans="1:12" s="1" customFormat="1" ht="12.75" customHeight="1" x14ac:dyDescent="0.25">
      <c r="A8" s="50" t="s">
        <v>87</v>
      </c>
      <c r="B8" s="7">
        <v>231</v>
      </c>
      <c r="C8" s="7">
        <v>156</v>
      </c>
      <c r="D8" s="7">
        <v>38</v>
      </c>
      <c r="E8" s="7">
        <v>20</v>
      </c>
      <c r="F8" s="7">
        <v>8</v>
      </c>
      <c r="G8" s="7">
        <v>27</v>
      </c>
      <c r="H8" s="7">
        <v>13</v>
      </c>
      <c r="I8" s="7">
        <v>0</v>
      </c>
      <c r="J8" s="7">
        <v>48</v>
      </c>
      <c r="K8" s="7">
        <v>0</v>
      </c>
      <c r="L8" s="50">
        <f t="shared" si="0"/>
        <v>541</v>
      </c>
    </row>
    <row r="9" spans="1:12" s="1" customFormat="1" ht="12.75" customHeight="1" x14ac:dyDescent="0.25">
      <c r="A9" s="50" t="s">
        <v>88</v>
      </c>
      <c r="B9" s="7">
        <v>312</v>
      </c>
      <c r="C9" s="7">
        <v>204</v>
      </c>
      <c r="D9" s="7">
        <v>48</v>
      </c>
      <c r="E9" s="7">
        <v>20</v>
      </c>
      <c r="F9" s="7">
        <v>10</v>
      </c>
      <c r="G9" s="7">
        <v>25</v>
      </c>
      <c r="H9" s="7">
        <v>12</v>
      </c>
      <c r="I9" s="7">
        <v>0</v>
      </c>
      <c r="J9" s="7">
        <v>91</v>
      </c>
      <c r="K9" s="7">
        <v>0</v>
      </c>
      <c r="L9" s="50">
        <f t="shared" si="0"/>
        <v>722</v>
      </c>
    </row>
    <row r="10" spans="1:12" s="1" customFormat="1" ht="12.75" customHeight="1" x14ac:dyDescent="0.25">
      <c r="A10" s="50" t="s">
        <v>89</v>
      </c>
      <c r="B10" s="7">
        <v>282</v>
      </c>
      <c r="C10" s="7">
        <v>224</v>
      </c>
      <c r="D10" s="7">
        <v>46</v>
      </c>
      <c r="E10" s="7">
        <v>17</v>
      </c>
      <c r="F10" s="7">
        <v>4</v>
      </c>
      <c r="G10" s="7">
        <v>25</v>
      </c>
      <c r="H10" s="7">
        <v>10</v>
      </c>
      <c r="I10" s="7">
        <v>0</v>
      </c>
      <c r="J10" s="7">
        <v>49</v>
      </c>
      <c r="K10" s="7">
        <v>0</v>
      </c>
      <c r="L10" s="50">
        <f t="shared" si="0"/>
        <v>657</v>
      </c>
    </row>
    <row r="11" spans="1:12" s="1" customFormat="1" ht="12.75" customHeight="1" x14ac:dyDescent="0.25">
      <c r="A11" s="50" t="s">
        <v>90</v>
      </c>
      <c r="B11" s="7">
        <v>272</v>
      </c>
      <c r="C11" s="7">
        <v>155</v>
      </c>
      <c r="D11" s="7">
        <v>31</v>
      </c>
      <c r="E11" s="7">
        <v>17</v>
      </c>
      <c r="F11" s="7">
        <v>7</v>
      </c>
      <c r="G11" s="7">
        <v>23</v>
      </c>
      <c r="H11" s="7">
        <v>10</v>
      </c>
      <c r="I11" s="7">
        <v>0</v>
      </c>
      <c r="J11" s="7">
        <v>61</v>
      </c>
      <c r="K11" s="7">
        <v>0</v>
      </c>
      <c r="L11" s="50">
        <f t="shared" si="0"/>
        <v>576</v>
      </c>
    </row>
    <row r="12" spans="1:12" s="1" customFormat="1" ht="12.75" customHeight="1" x14ac:dyDescent="0.25">
      <c r="A12" s="50" t="s">
        <v>91</v>
      </c>
      <c r="B12" s="7">
        <v>171</v>
      </c>
      <c r="C12" s="7">
        <v>153</v>
      </c>
      <c r="D12" s="7">
        <v>60</v>
      </c>
      <c r="E12" s="7">
        <v>15</v>
      </c>
      <c r="F12" s="7">
        <v>3</v>
      </c>
      <c r="G12" s="7">
        <v>20</v>
      </c>
      <c r="H12" s="7">
        <v>6</v>
      </c>
      <c r="I12" s="7">
        <v>0</v>
      </c>
      <c r="J12" s="7">
        <v>57</v>
      </c>
      <c r="K12" s="7">
        <v>0</v>
      </c>
      <c r="L12" s="50">
        <f t="shared" si="0"/>
        <v>485</v>
      </c>
    </row>
    <row r="13" spans="1:12" s="1" customFormat="1" ht="12.75" customHeight="1" x14ac:dyDescent="0.25">
      <c r="A13" s="50" t="s">
        <v>92</v>
      </c>
      <c r="B13" s="7">
        <v>300</v>
      </c>
      <c r="C13" s="7">
        <v>216</v>
      </c>
      <c r="D13" s="7">
        <v>53</v>
      </c>
      <c r="E13" s="7">
        <v>24</v>
      </c>
      <c r="F13" s="7">
        <v>11</v>
      </c>
      <c r="G13" s="7">
        <v>33</v>
      </c>
      <c r="H13" s="7">
        <v>11</v>
      </c>
      <c r="I13" s="7">
        <v>0</v>
      </c>
      <c r="J13" s="7">
        <v>49</v>
      </c>
      <c r="K13" s="7">
        <v>0</v>
      </c>
      <c r="L13" s="50">
        <f t="shared" si="0"/>
        <v>697</v>
      </c>
    </row>
    <row r="14" spans="1:12" s="1" customFormat="1" ht="15.75" customHeight="1" x14ac:dyDescent="0.25">
      <c r="A14" s="9" t="s">
        <v>3</v>
      </c>
      <c r="B14" s="10">
        <f t="shared" ref="B14:L14" si="1">SUM(B6:B13)</f>
        <v>1903</v>
      </c>
      <c r="C14" s="10">
        <f t="shared" si="1"/>
        <v>1356</v>
      </c>
      <c r="D14" s="10">
        <f t="shared" si="1"/>
        <v>348</v>
      </c>
      <c r="E14" s="10">
        <f>SUM(E6:E13)</f>
        <v>140</v>
      </c>
      <c r="F14" s="10">
        <f>SUM(F6:F13)</f>
        <v>55</v>
      </c>
      <c r="G14" s="10">
        <f>SUM(G6:G13)</f>
        <v>186</v>
      </c>
      <c r="H14" s="10">
        <f>SUM(H6:H13)</f>
        <v>85</v>
      </c>
      <c r="I14" s="10">
        <f t="shared" si="1"/>
        <v>0</v>
      </c>
      <c r="J14" s="10">
        <f t="shared" si="1"/>
        <v>440</v>
      </c>
      <c r="K14" s="10">
        <f t="shared" si="1"/>
        <v>0</v>
      </c>
      <c r="L14" s="10">
        <f t="shared" si="1"/>
        <v>4513</v>
      </c>
    </row>
    <row r="15" spans="1:12" s="172" customFormat="1" ht="15.75" customHeight="1" x14ac:dyDescent="0.2">
      <c r="A15" s="242" t="s">
        <v>568</v>
      </c>
      <c r="B15" s="242"/>
      <c r="C15" s="78">
        <f>B14+E14+H14</f>
        <v>2128</v>
      </c>
      <c r="D15" s="246" t="s">
        <v>571</v>
      </c>
      <c r="E15" s="246"/>
      <c r="F15" s="78">
        <f>C14+D14+F14+G14</f>
        <v>1945</v>
      </c>
      <c r="G15" s="78"/>
      <c r="H15" s="78"/>
      <c r="I15" s="78"/>
      <c r="J15" s="78"/>
      <c r="K15" s="78"/>
      <c r="L15" s="78"/>
    </row>
    <row r="16" spans="1:12" s="1" customFormat="1" ht="12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6" x14ac:dyDescent="0.3">
      <c r="A17" s="200"/>
      <c r="B17" s="195" t="s">
        <v>527</v>
      </c>
      <c r="C17" s="195"/>
      <c r="D17" s="195"/>
      <c r="E17" s="195"/>
      <c r="F17" s="195"/>
    </row>
    <row r="18" spans="1:6" x14ac:dyDescent="0.3">
      <c r="A18" s="200"/>
      <c r="B18" s="3" t="s">
        <v>486</v>
      </c>
      <c r="C18" s="195" t="s">
        <v>0</v>
      </c>
      <c r="D18" s="195" t="s">
        <v>1</v>
      </c>
      <c r="E18" s="195" t="s">
        <v>2</v>
      </c>
      <c r="F18" s="197" t="s">
        <v>3</v>
      </c>
    </row>
    <row r="19" spans="1:6" x14ac:dyDescent="0.3">
      <c r="A19" s="198">
        <v>43046</v>
      </c>
      <c r="B19" s="3" t="s">
        <v>4</v>
      </c>
      <c r="C19" s="195"/>
      <c r="D19" s="195"/>
      <c r="E19" s="195"/>
      <c r="F19" s="197"/>
    </row>
    <row r="20" spans="1:6" ht="24.6" x14ac:dyDescent="0.3">
      <c r="A20" s="199"/>
      <c r="B20" s="84" t="s">
        <v>567</v>
      </c>
      <c r="C20" s="195"/>
      <c r="D20" s="195"/>
      <c r="E20" s="195"/>
      <c r="F20" s="197"/>
    </row>
    <row r="21" spans="1:6" ht="12.75" customHeight="1" x14ac:dyDescent="0.25">
      <c r="A21" s="70" t="s">
        <v>85</v>
      </c>
      <c r="B21" s="7">
        <v>196</v>
      </c>
      <c r="C21" s="7">
        <v>0</v>
      </c>
      <c r="D21" s="7">
        <v>86</v>
      </c>
      <c r="E21" s="7">
        <v>0</v>
      </c>
      <c r="F21" s="70">
        <f t="shared" ref="F21:F28" si="2">SUM(B21:E21)</f>
        <v>282</v>
      </c>
    </row>
    <row r="22" spans="1:6" ht="12.75" customHeight="1" x14ac:dyDescent="0.25">
      <c r="A22" s="70" t="s">
        <v>86</v>
      </c>
      <c r="B22" s="7">
        <v>402</v>
      </c>
      <c r="C22" s="7">
        <v>0</v>
      </c>
      <c r="D22" s="7">
        <v>151</v>
      </c>
      <c r="E22" s="7">
        <v>0</v>
      </c>
      <c r="F22" s="70">
        <f t="shared" si="2"/>
        <v>553</v>
      </c>
    </row>
    <row r="23" spans="1:6" ht="12.75" customHeight="1" x14ac:dyDescent="0.25">
      <c r="A23" s="70" t="s">
        <v>87</v>
      </c>
      <c r="B23" s="7">
        <v>405</v>
      </c>
      <c r="C23" s="7">
        <v>0</v>
      </c>
      <c r="D23" s="7">
        <v>136</v>
      </c>
      <c r="E23" s="7">
        <v>0</v>
      </c>
      <c r="F23" s="70">
        <f t="shared" si="2"/>
        <v>541</v>
      </c>
    </row>
    <row r="24" spans="1:6" ht="12.75" customHeight="1" x14ac:dyDescent="0.25">
      <c r="A24" s="70" t="s">
        <v>88</v>
      </c>
      <c r="B24" s="7">
        <v>531</v>
      </c>
      <c r="C24" s="7">
        <v>0</v>
      </c>
      <c r="D24" s="7">
        <v>191</v>
      </c>
      <c r="E24" s="7">
        <v>0</v>
      </c>
      <c r="F24" s="70">
        <f t="shared" si="2"/>
        <v>722</v>
      </c>
    </row>
    <row r="25" spans="1:6" ht="12.75" customHeight="1" x14ac:dyDescent="0.25">
      <c r="A25" s="70" t="s">
        <v>89</v>
      </c>
      <c r="B25" s="7">
        <v>458</v>
      </c>
      <c r="C25" s="7">
        <v>1</v>
      </c>
      <c r="D25" s="7">
        <v>198</v>
      </c>
      <c r="E25" s="7">
        <v>0</v>
      </c>
      <c r="F25" s="70">
        <f t="shared" si="2"/>
        <v>657</v>
      </c>
    </row>
    <row r="26" spans="1:6" ht="12.75" customHeight="1" x14ac:dyDescent="0.3">
      <c r="A26" s="70" t="s">
        <v>90</v>
      </c>
      <c r="B26" s="7">
        <v>427</v>
      </c>
      <c r="C26" s="7">
        <v>0</v>
      </c>
      <c r="D26" s="7">
        <v>149</v>
      </c>
      <c r="E26" s="7">
        <v>0</v>
      </c>
      <c r="F26" s="70">
        <f t="shared" si="2"/>
        <v>576</v>
      </c>
    </row>
    <row r="27" spans="1:6" ht="12.75" customHeight="1" x14ac:dyDescent="0.3">
      <c r="A27" s="70" t="s">
        <v>91</v>
      </c>
      <c r="B27" s="7">
        <v>318</v>
      </c>
      <c r="C27" s="7">
        <v>0</v>
      </c>
      <c r="D27" s="7">
        <v>167</v>
      </c>
      <c r="E27" s="7">
        <v>0</v>
      </c>
      <c r="F27" s="70">
        <f t="shared" si="2"/>
        <v>485</v>
      </c>
    </row>
    <row r="28" spans="1:6" ht="12.75" customHeight="1" x14ac:dyDescent="0.3">
      <c r="A28" s="70" t="s">
        <v>92</v>
      </c>
      <c r="B28" s="7">
        <v>510</v>
      </c>
      <c r="C28" s="7">
        <v>0</v>
      </c>
      <c r="D28" s="7">
        <v>187</v>
      </c>
      <c r="E28" s="7">
        <v>0</v>
      </c>
      <c r="F28" s="70">
        <f t="shared" si="2"/>
        <v>697</v>
      </c>
    </row>
    <row r="29" spans="1:6" ht="15.6" x14ac:dyDescent="0.3">
      <c r="A29" s="9" t="s">
        <v>3</v>
      </c>
      <c r="B29" s="10">
        <f t="shared" ref="B29:F29" si="3">SUM(B21:B28)</f>
        <v>3247</v>
      </c>
      <c r="C29" s="10">
        <f t="shared" si="3"/>
        <v>1</v>
      </c>
      <c r="D29" s="10">
        <f t="shared" si="3"/>
        <v>1265</v>
      </c>
      <c r="E29" s="10">
        <f t="shared" si="3"/>
        <v>0</v>
      </c>
      <c r="F29" s="10">
        <f t="shared" si="3"/>
        <v>4513</v>
      </c>
    </row>
    <row r="30" spans="1:6" s="170" customFormat="1" ht="13.2" x14ac:dyDescent="0.25">
      <c r="A30" s="107" t="s">
        <v>567</v>
      </c>
      <c r="B30" s="107">
        <f>B29</f>
        <v>3247</v>
      </c>
    </row>
  </sheetData>
  <mergeCells count="16">
    <mergeCell ref="A17:A18"/>
    <mergeCell ref="B17:F17"/>
    <mergeCell ref="C18:C20"/>
    <mergeCell ref="D18:D20"/>
    <mergeCell ref="E18:E20"/>
    <mergeCell ref="F18:F20"/>
    <mergeCell ref="A19:A20"/>
    <mergeCell ref="A15:B15"/>
    <mergeCell ref="D15:E15"/>
    <mergeCell ref="A2:A3"/>
    <mergeCell ref="B2:L2"/>
    <mergeCell ref="I3:I5"/>
    <mergeCell ref="J3:J5"/>
    <mergeCell ref="K3:K5"/>
    <mergeCell ref="L3:L5"/>
    <mergeCell ref="A4:A5"/>
  </mergeCells>
  <pageMargins left="0.2" right="0.2" top="0.5" bottom="0.5" header="0.3" footer="0.3"/>
  <pageSetup orientation="landscape" r:id="rId1"/>
  <headerFooter>
    <oddHeader>&amp;CTOWN OF NORTH GREENBUSH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view="pageLayout" zoomScaleNormal="100" workbookViewId="0">
      <selection activeCell="G19" sqref="G19"/>
    </sheetView>
  </sheetViews>
  <sheetFormatPr defaultRowHeight="14.4" x14ac:dyDescent="0.3"/>
  <cols>
    <col min="1" max="1" width="22" customWidth="1"/>
    <col min="2" max="5" width="6.6640625" customWidth="1"/>
    <col min="6" max="17" width="5.6640625" customWidth="1"/>
    <col min="18" max="18" width="10.5546875" customWidth="1"/>
    <col min="19" max="20" width="15.109375" customWidth="1"/>
    <col min="261" max="261" width="24.33203125" customWidth="1"/>
    <col min="262" max="271" width="12.5546875" customWidth="1"/>
    <col min="272" max="272" width="10.109375" customWidth="1"/>
    <col min="273" max="273" width="11.88671875" customWidth="1"/>
    <col min="274" max="276" width="15.109375" customWidth="1"/>
    <col min="517" max="517" width="24.33203125" customWidth="1"/>
    <col min="518" max="527" width="12.5546875" customWidth="1"/>
    <col min="528" max="528" width="10.109375" customWidth="1"/>
    <col min="529" max="529" width="11.88671875" customWidth="1"/>
    <col min="530" max="532" width="15.109375" customWidth="1"/>
    <col min="773" max="773" width="24.33203125" customWidth="1"/>
    <col min="774" max="783" width="12.5546875" customWidth="1"/>
    <col min="784" max="784" width="10.109375" customWidth="1"/>
    <col min="785" max="785" width="11.88671875" customWidth="1"/>
    <col min="786" max="788" width="15.109375" customWidth="1"/>
    <col min="1029" max="1029" width="24.33203125" customWidth="1"/>
    <col min="1030" max="1039" width="12.5546875" customWidth="1"/>
    <col min="1040" max="1040" width="10.109375" customWidth="1"/>
    <col min="1041" max="1041" width="11.88671875" customWidth="1"/>
    <col min="1042" max="1044" width="15.109375" customWidth="1"/>
    <col min="1285" max="1285" width="24.33203125" customWidth="1"/>
    <col min="1286" max="1295" width="12.5546875" customWidth="1"/>
    <col min="1296" max="1296" width="10.109375" customWidth="1"/>
    <col min="1297" max="1297" width="11.88671875" customWidth="1"/>
    <col min="1298" max="1300" width="15.109375" customWidth="1"/>
    <col min="1541" max="1541" width="24.33203125" customWidth="1"/>
    <col min="1542" max="1551" width="12.5546875" customWidth="1"/>
    <col min="1552" max="1552" width="10.109375" customWidth="1"/>
    <col min="1553" max="1553" width="11.88671875" customWidth="1"/>
    <col min="1554" max="1556" width="15.109375" customWidth="1"/>
    <col min="1797" max="1797" width="24.33203125" customWidth="1"/>
    <col min="1798" max="1807" width="12.5546875" customWidth="1"/>
    <col min="1808" max="1808" width="10.109375" customWidth="1"/>
    <col min="1809" max="1809" width="11.88671875" customWidth="1"/>
    <col min="1810" max="1812" width="15.109375" customWidth="1"/>
    <col min="2053" max="2053" width="24.33203125" customWidth="1"/>
    <col min="2054" max="2063" width="12.5546875" customWidth="1"/>
    <col min="2064" max="2064" width="10.109375" customWidth="1"/>
    <col min="2065" max="2065" width="11.88671875" customWidth="1"/>
    <col min="2066" max="2068" width="15.109375" customWidth="1"/>
    <col min="2309" max="2309" width="24.33203125" customWidth="1"/>
    <col min="2310" max="2319" width="12.5546875" customWidth="1"/>
    <col min="2320" max="2320" width="10.109375" customWidth="1"/>
    <col min="2321" max="2321" width="11.88671875" customWidth="1"/>
    <col min="2322" max="2324" width="15.109375" customWidth="1"/>
    <col min="2565" max="2565" width="24.33203125" customWidth="1"/>
    <col min="2566" max="2575" width="12.5546875" customWidth="1"/>
    <col min="2576" max="2576" width="10.109375" customWidth="1"/>
    <col min="2577" max="2577" width="11.88671875" customWidth="1"/>
    <col min="2578" max="2580" width="15.109375" customWidth="1"/>
    <col min="2821" max="2821" width="24.33203125" customWidth="1"/>
    <col min="2822" max="2831" width="12.5546875" customWidth="1"/>
    <col min="2832" max="2832" width="10.109375" customWidth="1"/>
    <col min="2833" max="2833" width="11.88671875" customWidth="1"/>
    <col min="2834" max="2836" width="15.109375" customWidth="1"/>
    <col min="3077" max="3077" width="24.33203125" customWidth="1"/>
    <col min="3078" max="3087" width="12.5546875" customWidth="1"/>
    <col min="3088" max="3088" width="10.109375" customWidth="1"/>
    <col min="3089" max="3089" width="11.88671875" customWidth="1"/>
    <col min="3090" max="3092" width="15.109375" customWidth="1"/>
    <col min="3333" max="3333" width="24.33203125" customWidth="1"/>
    <col min="3334" max="3343" width="12.5546875" customWidth="1"/>
    <col min="3344" max="3344" width="10.109375" customWidth="1"/>
    <col min="3345" max="3345" width="11.88671875" customWidth="1"/>
    <col min="3346" max="3348" width="15.109375" customWidth="1"/>
    <col min="3589" max="3589" width="24.33203125" customWidth="1"/>
    <col min="3590" max="3599" width="12.5546875" customWidth="1"/>
    <col min="3600" max="3600" width="10.109375" customWidth="1"/>
    <col min="3601" max="3601" width="11.88671875" customWidth="1"/>
    <col min="3602" max="3604" width="15.109375" customWidth="1"/>
    <col min="3845" max="3845" width="24.33203125" customWidth="1"/>
    <col min="3846" max="3855" width="12.5546875" customWidth="1"/>
    <col min="3856" max="3856" width="10.109375" customWidth="1"/>
    <col min="3857" max="3857" width="11.88671875" customWidth="1"/>
    <col min="3858" max="3860" width="15.109375" customWidth="1"/>
    <col min="4101" max="4101" width="24.33203125" customWidth="1"/>
    <col min="4102" max="4111" width="12.5546875" customWidth="1"/>
    <col min="4112" max="4112" width="10.109375" customWidth="1"/>
    <col min="4113" max="4113" width="11.88671875" customWidth="1"/>
    <col min="4114" max="4116" width="15.109375" customWidth="1"/>
    <col min="4357" max="4357" width="24.33203125" customWidth="1"/>
    <col min="4358" max="4367" width="12.5546875" customWidth="1"/>
    <col min="4368" max="4368" width="10.109375" customWidth="1"/>
    <col min="4369" max="4369" width="11.88671875" customWidth="1"/>
    <col min="4370" max="4372" width="15.109375" customWidth="1"/>
    <col min="4613" max="4613" width="24.33203125" customWidth="1"/>
    <col min="4614" max="4623" width="12.5546875" customWidth="1"/>
    <col min="4624" max="4624" width="10.109375" customWidth="1"/>
    <col min="4625" max="4625" width="11.88671875" customWidth="1"/>
    <col min="4626" max="4628" width="15.109375" customWidth="1"/>
    <col min="4869" max="4869" width="24.33203125" customWidth="1"/>
    <col min="4870" max="4879" width="12.5546875" customWidth="1"/>
    <col min="4880" max="4880" width="10.109375" customWidth="1"/>
    <col min="4881" max="4881" width="11.88671875" customWidth="1"/>
    <col min="4882" max="4884" width="15.109375" customWidth="1"/>
    <col min="5125" max="5125" width="24.33203125" customWidth="1"/>
    <col min="5126" max="5135" width="12.5546875" customWidth="1"/>
    <col min="5136" max="5136" width="10.109375" customWidth="1"/>
    <col min="5137" max="5137" width="11.88671875" customWidth="1"/>
    <col min="5138" max="5140" width="15.109375" customWidth="1"/>
    <col min="5381" max="5381" width="24.33203125" customWidth="1"/>
    <col min="5382" max="5391" width="12.5546875" customWidth="1"/>
    <col min="5392" max="5392" width="10.109375" customWidth="1"/>
    <col min="5393" max="5393" width="11.88671875" customWidth="1"/>
    <col min="5394" max="5396" width="15.109375" customWidth="1"/>
    <col min="5637" max="5637" width="24.33203125" customWidth="1"/>
    <col min="5638" max="5647" width="12.5546875" customWidth="1"/>
    <col min="5648" max="5648" width="10.109375" customWidth="1"/>
    <col min="5649" max="5649" width="11.88671875" customWidth="1"/>
    <col min="5650" max="5652" width="15.109375" customWidth="1"/>
    <col min="5893" max="5893" width="24.33203125" customWidth="1"/>
    <col min="5894" max="5903" width="12.5546875" customWidth="1"/>
    <col min="5904" max="5904" width="10.109375" customWidth="1"/>
    <col min="5905" max="5905" width="11.88671875" customWidth="1"/>
    <col min="5906" max="5908" width="15.109375" customWidth="1"/>
    <col min="6149" max="6149" width="24.33203125" customWidth="1"/>
    <col min="6150" max="6159" width="12.5546875" customWidth="1"/>
    <col min="6160" max="6160" width="10.109375" customWidth="1"/>
    <col min="6161" max="6161" width="11.88671875" customWidth="1"/>
    <col min="6162" max="6164" width="15.109375" customWidth="1"/>
    <col min="6405" max="6405" width="24.33203125" customWidth="1"/>
    <col min="6406" max="6415" width="12.5546875" customWidth="1"/>
    <col min="6416" max="6416" width="10.109375" customWidth="1"/>
    <col min="6417" max="6417" width="11.88671875" customWidth="1"/>
    <col min="6418" max="6420" width="15.109375" customWidth="1"/>
    <col min="6661" max="6661" width="24.33203125" customWidth="1"/>
    <col min="6662" max="6671" width="12.5546875" customWidth="1"/>
    <col min="6672" max="6672" width="10.109375" customWidth="1"/>
    <col min="6673" max="6673" width="11.88671875" customWidth="1"/>
    <col min="6674" max="6676" width="15.109375" customWidth="1"/>
    <col min="6917" max="6917" width="24.33203125" customWidth="1"/>
    <col min="6918" max="6927" width="12.5546875" customWidth="1"/>
    <col min="6928" max="6928" width="10.109375" customWidth="1"/>
    <col min="6929" max="6929" width="11.88671875" customWidth="1"/>
    <col min="6930" max="6932" width="15.109375" customWidth="1"/>
    <col min="7173" max="7173" width="24.33203125" customWidth="1"/>
    <col min="7174" max="7183" width="12.5546875" customWidth="1"/>
    <col min="7184" max="7184" width="10.109375" customWidth="1"/>
    <col min="7185" max="7185" width="11.88671875" customWidth="1"/>
    <col min="7186" max="7188" width="15.109375" customWidth="1"/>
    <col min="7429" max="7429" width="24.33203125" customWidth="1"/>
    <col min="7430" max="7439" width="12.5546875" customWidth="1"/>
    <col min="7440" max="7440" width="10.109375" customWidth="1"/>
    <col min="7441" max="7441" width="11.88671875" customWidth="1"/>
    <col min="7442" max="7444" width="15.109375" customWidth="1"/>
    <col min="7685" max="7685" width="24.33203125" customWidth="1"/>
    <col min="7686" max="7695" width="12.5546875" customWidth="1"/>
    <col min="7696" max="7696" width="10.109375" customWidth="1"/>
    <col min="7697" max="7697" width="11.88671875" customWidth="1"/>
    <col min="7698" max="7700" width="15.109375" customWidth="1"/>
    <col min="7941" max="7941" width="24.33203125" customWidth="1"/>
    <col min="7942" max="7951" width="12.5546875" customWidth="1"/>
    <col min="7952" max="7952" width="10.109375" customWidth="1"/>
    <col min="7953" max="7953" width="11.88671875" customWidth="1"/>
    <col min="7954" max="7956" width="15.109375" customWidth="1"/>
    <col min="8197" max="8197" width="24.33203125" customWidth="1"/>
    <col min="8198" max="8207" width="12.5546875" customWidth="1"/>
    <col min="8208" max="8208" width="10.109375" customWidth="1"/>
    <col min="8209" max="8209" width="11.88671875" customWidth="1"/>
    <col min="8210" max="8212" width="15.109375" customWidth="1"/>
    <col min="8453" max="8453" width="24.33203125" customWidth="1"/>
    <col min="8454" max="8463" width="12.5546875" customWidth="1"/>
    <col min="8464" max="8464" width="10.109375" customWidth="1"/>
    <col min="8465" max="8465" width="11.88671875" customWidth="1"/>
    <col min="8466" max="8468" width="15.109375" customWidth="1"/>
    <col min="8709" max="8709" width="24.33203125" customWidth="1"/>
    <col min="8710" max="8719" width="12.5546875" customWidth="1"/>
    <col min="8720" max="8720" width="10.109375" customWidth="1"/>
    <col min="8721" max="8721" width="11.88671875" customWidth="1"/>
    <col min="8722" max="8724" width="15.109375" customWidth="1"/>
    <col min="8965" max="8965" width="24.33203125" customWidth="1"/>
    <col min="8966" max="8975" width="12.5546875" customWidth="1"/>
    <col min="8976" max="8976" width="10.109375" customWidth="1"/>
    <col min="8977" max="8977" width="11.88671875" customWidth="1"/>
    <col min="8978" max="8980" width="15.109375" customWidth="1"/>
    <col min="9221" max="9221" width="24.33203125" customWidth="1"/>
    <col min="9222" max="9231" width="12.5546875" customWidth="1"/>
    <col min="9232" max="9232" width="10.109375" customWidth="1"/>
    <col min="9233" max="9233" width="11.88671875" customWidth="1"/>
    <col min="9234" max="9236" width="15.109375" customWidth="1"/>
    <col min="9477" max="9477" width="24.33203125" customWidth="1"/>
    <col min="9478" max="9487" width="12.5546875" customWidth="1"/>
    <col min="9488" max="9488" width="10.109375" customWidth="1"/>
    <col min="9489" max="9489" width="11.88671875" customWidth="1"/>
    <col min="9490" max="9492" width="15.109375" customWidth="1"/>
    <col min="9733" max="9733" width="24.33203125" customWidth="1"/>
    <col min="9734" max="9743" width="12.5546875" customWidth="1"/>
    <col min="9744" max="9744" width="10.109375" customWidth="1"/>
    <col min="9745" max="9745" width="11.88671875" customWidth="1"/>
    <col min="9746" max="9748" width="15.109375" customWidth="1"/>
    <col min="9989" max="9989" width="24.33203125" customWidth="1"/>
    <col min="9990" max="9999" width="12.5546875" customWidth="1"/>
    <col min="10000" max="10000" width="10.109375" customWidth="1"/>
    <col min="10001" max="10001" width="11.88671875" customWidth="1"/>
    <col min="10002" max="10004" width="15.109375" customWidth="1"/>
    <col min="10245" max="10245" width="24.33203125" customWidth="1"/>
    <col min="10246" max="10255" width="12.5546875" customWidth="1"/>
    <col min="10256" max="10256" width="10.109375" customWidth="1"/>
    <col min="10257" max="10257" width="11.88671875" customWidth="1"/>
    <col min="10258" max="10260" width="15.109375" customWidth="1"/>
    <col min="10501" max="10501" width="24.33203125" customWidth="1"/>
    <col min="10502" max="10511" width="12.5546875" customWidth="1"/>
    <col min="10512" max="10512" width="10.109375" customWidth="1"/>
    <col min="10513" max="10513" width="11.88671875" customWidth="1"/>
    <col min="10514" max="10516" width="15.109375" customWidth="1"/>
    <col min="10757" max="10757" width="24.33203125" customWidth="1"/>
    <col min="10758" max="10767" width="12.5546875" customWidth="1"/>
    <col min="10768" max="10768" width="10.109375" customWidth="1"/>
    <col min="10769" max="10769" width="11.88671875" customWidth="1"/>
    <col min="10770" max="10772" width="15.109375" customWidth="1"/>
    <col min="11013" max="11013" width="24.33203125" customWidth="1"/>
    <col min="11014" max="11023" width="12.5546875" customWidth="1"/>
    <col min="11024" max="11024" width="10.109375" customWidth="1"/>
    <col min="11025" max="11025" width="11.88671875" customWidth="1"/>
    <col min="11026" max="11028" width="15.109375" customWidth="1"/>
    <col min="11269" max="11269" width="24.33203125" customWidth="1"/>
    <col min="11270" max="11279" width="12.5546875" customWidth="1"/>
    <col min="11280" max="11280" width="10.109375" customWidth="1"/>
    <col min="11281" max="11281" width="11.88671875" customWidth="1"/>
    <col min="11282" max="11284" width="15.109375" customWidth="1"/>
    <col min="11525" max="11525" width="24.33203125" customWidth="1"/>
    <col min="11526" max="11535" width="12.5546875" customWidth="1"/>
    <col min="11536" max="11536" width="10.109375" customWidth="1"/>
    <col min="11537" max="11537" width="11.88671875" customWidth="1"/>
    <col min="11538" max="11540" width="15.109375" customWidth="1"/>
    <col min="11781" max="11781" width="24.33203125" customWidth="1"/>
    <col min="11782" max="11791" width="12.5546875" customWidth="1"/>
    <col min="11792" max="11792" width="10.109375" customWidth="1"/>
    <col min="11793" max="11793" width="11.88671875" customWidth="1"/>
    <col min="11794" max="11796" width="15.109375" customWidth="1"/>
    <col min="12037" max="12037" width="24.33203125" customWidth="1"/>
    <col min="12038" max="12047" width="12.5546875" customWidth="1"/>
    <col min="12048" max="12048" width="10.109375" customWidth="1"/>
    <col min="12049" max="12049" width="11.88671875" customWidth="1"/>
    <col min="12050" max="12052" width="15.109375" customWidth="1"/>
    <col min="12293" max="12293" width="24.33203125" customWidth="1"/>
    <col min="12294" max="12303" width="12.5546875" customWidth="1"/>
    <col min="12304" max="12304" width="10.109375" customWidth="1"/>
    <col min="12305" max="12305" width="11.88671875" customWidth="1"/>
    <col min="12306" max="12308" width="15.109375" customWidth="1"/>
    <col min="12549" max="12549" width="24.33203125" customWidth="1"/>
    <col min="12550" max="12559" width="12.5546875" customWidth="1"/>
    <col min="12560" max="12560" width="10.109375" customWidth="1"/>
    <col min="12561" max="12561" width="11.88671875" customWidth="1"/>
    <col min="12562" max="12564" width="15.109375" customWidth="1"/>
    <col min="12805" max="12805" width="24.33203125" customWidth="1"/>
    <col min="12806" max="12815" width="12.5546875" customWidth="1"/>
    <col min="12816" max="12816" width="10.109375" customWidth="1"/>
    <col min="12817" max="12817" width="11.88671875" customWidth="1"/>
    <col min="12818" max="12820" width="15.109375" customWidth="1"/>
    <col min="13061" max="13061" width="24.33203125" customWidth="1"/>
    <col min="13062" max="13071" width="12.5546875" customWidth="1"/>
    <col min="13072" max="13072" width="10.109375" customWidth="1"/>
    <col min="13073" max="13073" width="11.88671875" customWidth="1"/>
    <col min="13074" max="13076" width="15.109375" customWidth="1"/>
    <col min="13317" max="13317" width="24.33203125" customWidth="1"/>
    <col min="13318" max="13327" width="12.5546875" customWidth="1"/>
    <col min="13328" max="13328" width="10.109375" customWidth="1"/>
    <col min="13329" max="13329" width="11.88671875" customWidth="1"/>
    <col min="13330" max="13332" width="15.109375" customWidth="1"/>
    <col min="13573" max="13573" width="24.33203125" customWidth="1"/>
    <col min="13574" max="13583" width="12.5546875" customWidth="1"/>
    <col min="13584" max="13584" width="10.109375" customWidth="1"/>
    <col min="13585" max="13585" width="11.88671875" customWidth="1"/>
    <col min="13586" max="13588" width="15.109375" customWidth="1"/>
    <col min="13829" max="13829" width="24.33203125" customWidth="1"/>
    <col min="13830" max="13839" width="12.5546875" customWidth="1"/>
    <col min="13840" max="13840" width="10.109375" customWidth="1"/>
    <col min="13841" max="13841" width="11.88671875" customWidth="1"/>
    <col min="13842" max="13844" width="15.109375" customWidth="1"/>
    <col min="14085" max="14085" width="24.33203125" customWidth="1"/>
    <col min="14086" max="14095" width="12.5546875" customWidth="1"/>
    <col min="14096" max="14096" width="10.109375" customWidth="1"/>
    <col min="14097" max="14097" width="11.88671875" customWidth="1"/>
    <col min="14098" max="14100" width="15.109375" customWidth="1"/>
    <col min="14341" max="14341" width="24.33203125" customWidth="1"/>
    <col min="14342" max="14351" width="12.5546875" customWidth="1"/>
    <col min="14352" max="14352" width="10.109375" customWidth="1"/>
    <col min="14353" max="14353" width="11.88671875" customWidth="1"/>
    <col min="14354" max="14356" width="15.109375" customWidth="1"/>
    <col min="14597" max="14597" width="24.33203125" customWidth="1"/>
    <col min="14598" max="14607" width="12.5546875" customWidth="1"/>
    <col min="14608" max="14608" width="10.109375" customWidth="1"/>
    <col min="14609" max="14609" width="11.88671875" customWidth="1"/>
    <col min="14610" max="14612" width="15.109375" customWidth="1"/>
    <col min="14853" max="14853" width="24.33203125" customWidth="1"/>
    <col min="14854" max="14863" width="12.5546875" customWidth="1"/>
    <col min="14864" max="14864" width="10.109375" customWidth="1"/>
    <col min="14865" max="14865" width="11.88671875" customWidth="1"/>
    <col min="14866" max="14868" width="15.109375" customWidth="1"/>
    <col min="15109" max="15109" width="24.33203125" customWidth="1"/>
    <col min="15110" max="15119" width="12.5546875" customWidth="1"/>
    <col min="15120" max="15120" width="10.109375" customWidth="1"/>
    <col min="15121" max="15121" width="11.88671875" customWidth="1"/>
    <col min="15122" max="15124" width="15.109375" customWidth="1"/>
    <col min="15365" max="15365" width="24.33203125" customWidth="1"/>
    <col min="15366" max="15375" width="12.5546875" customWidth="1"/>
    <col min="15376" max="15376" width="10.109375" customWidth="1"/>
    <col min="15377" max="15377" width="11.88671875" customWidth="1"/>
    <col min="15378" max="15380" width="15.109375" customWidth="1"/>
    <col min="15621" max="15621" width="24.33203125" customWidth="1"/>
    <col min="15622" max="15631" width="12.5546875" customWidth="1"/>
    <col min="15632" max="15632" width="10.109375" customWidth="1"/>
    <col min="15633" max="15633" width="11.88671875" customWidth="1"/>
    <col min="15634" max="15636" width="15.109375" customWidth="1"/>
    <col min="15877" max="15877" width="24.33203125" customWidth="1"/>
    <col min="15878" max="15887" width="12.5546875" customWidth="1"/>
    <col min="15888" max="15888" width="10.109375" customWidth="1"/>
    <col min="15889" max="15889" width="11.88671875" customWidth="1"/>
    <col min="15890" max="15892" width="15.109375" customWidth="1"/>
    <col min="16133" max="16133" width="24.33203125" customWidth="1"/>
    <col min="16134" max="16143" width="12.5546875" customWidth="1"/>
    <col min="16144" max="16144" width="10.109375" customWidth="1"/>
    <col min="16145" max="16145" width="11.88671875" customWidth="1"/>
    <col min="16146" max="16148" width="15.109375" customWidth="1"/>
  </cols>
  <sheetData>
    <row r="2" spans="1:18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1" customFormat="1" ht="12.75" customHeight="1" x14ac:dyDescent="0.3">
      <c r="A3" s="200"/>
      <c r="B3" s="49" t="s">
        <v>475</v>
      </c>
      <c r="C3" s="49" t="s">
        <v>507</v>
      </c>
      <c r="D3" s="49" t="s">
        <v>476</v>
      </c>
      <c r="E3" s="49" t="s">
        <v>478</v>
      </c>
      <c r="F3" s="49" t="s">
        <v>495</v>
      </c>
      <c r="G3" s="49" t="s">
        <v>497</v>
      </c>
      <c r="H3" s="49" t="s">
        <v>496</v>
      </c>
      <c r="I3" s="49" t="s">
        <v>511</v>
      </c>
      <c r="J3" s="49" t="s">
        <v>512</v>
      </c>
      <c r="K3" s="49" t="s">
        <v>513</v>
      </c>
      <c r="L3" s="49" t="s">
        <v>477</v>
      </c>
      <c r="M3" s="49" t="s">
        <v>479</v>
      </c>
      <c r="N3" s="49" t="s">
        <v>514</v>
      </c>
      <c r="O3" s="220" t="s">
        <v>0</v>
      </c>
      <c r="P3" s="220" t="s">
        <v>1</v>
      </c>
      <c r="Q3" s="240" t="s">
        <v>2</v>
      </c>
      <c r="R3" s="197" t="s">
        <v>3</v>
      </c>
    </row>
    <row r="4" spans="1:18" s="1" customFormat="1" x14ac:dyDescent="0.3">
      <c r="A4" s="198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3" t="s">
        <v>6</v>
      </c>
      <c r="G4" s="3" t="s">
        <v>6</v>
      </c>
      <c r="H4" s="3" t="s">
        <v>7</v>
      </c>
      <c r="I4" s="3" t="s">
        <v>7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220"/>
      <c r="P4" s="220"/>
      <c r="Q4" s="241"/>
      <c r="R4" s="197"/>
    </row>
    <row r="5" spans="1:18" s="4" customFormat="1" ht="67.5" customHeight="1" x14ac:dyDescent="0.2">
      <c r="A5" s="199"/>
      <c r="B5" s="47" t="s">
        <v>572</v>
      </c>
      <c r="C5" s="47" t="s">
        <v>573</v>
      </c>
      <c r="D5" s="47" t="s">
        <v>574</v>
      </c>
      <c r="E5" s="47" t="s">
        <v>575</v>
      </c>
      <c r="F5" s="47" t="s">
        <v>574</v>
      </c>
      <c r="G5" s="47" t="s">
        <v>575</v>
      </c>
      <c r="H5" s="47" t="s">
        <v>572</v>
      </c>
      <c r="I5" s="47" t="s">
        <v>573</v>
      </c>
      <c r="J5" s="47" t="s">
        <v>574</v>
      </c>
      <c r="K5" s="47" t="s">
        <v>575</v>
      </c>
      <c r="L5" s="47" t="s">
        <v>574</v>
      </c>
      <c r="M5" s="47" t="s">
        <v>575</v>
      </c>
      <c r="N5" s="47" t="s">
        <v>572</v>
      </c>
      <c r="O5" s="220"/>
      <c r="P5" s="220"/>
      <c r="Q5" s="219"/>
      <c r="R5" s="197"/>
    </row>
    <row r="6" spans="1:18" s="4" customFormat="1" ht="14.1" customHeight="1" x14ac:dyDescent="0.25">
      <c r="A6" s="46" t="s">
        <v>85</v>
      </c>
      <c r="B6" s="92">
        <v>87</v>
      </c>
      <c r="C6" s="92">
        <v>88</v>
      </c>
      <c r="D6" s="92">
        <v>90</v>
      </c>
      <c r="E6" s="92">
        <v>80</v>
      </c>
      <c r="F6" s="92">
        <v>31</v>
      </c>
      <c r="G6" s="92">
        <v>28</v>
      </c>
      <c r="H6" s="92">
        <v>4</v>
      </c>
      <c r="I6" s="92">
        <v>11</v>
      </c>
      <c r="J6" s="92">
        <v>6</v>
      </c>
      <c r="K6" s="92">
        <v>6</v>
      </c>
      <c r="L6" s="92">
        <v>27</v>
      </c>
      <c r="M6" s="92">
        <v>27</v>
      </c>
      <c r="N6" s="92">
        <v>7</v>
      </c>
      <c r="O6" s="92">
        <v>0</v>
      </c>
      <c r="P6" s="92">
        <v>72</v>
      </c>
      <c r="Q6" s="92">
        <v>0</v>
      </c>
      <c r="R6" s="46">
        <f t="shared" ref="R6:R13" si="0">SUM(B6:Q6)</f>
        <v>564</v>
      </c>
    </row>
    <row r="7" spans="1:18" s="1" customFormat="1" ht="14.1" customHeight="1" x14ac:dyDescent="0.25">
      <c r="A7" s="46" t="s">
        <v>86</v>
      </c>
      <c r="B7" s="92">
        <v>280</v>
      </c>
      <c r="C7" s="92">
        <v>257</v>
      </c>
      <c r="D7" s="92">
        <v>144</v>
      </c>
      <c r="E7" s="92">
        <v>147</v>
      </c>
      <c r="F7" s="92">
        <v>34</v>
      </c>
      <c r="G7" s="92">
        <v>38</v>
      </c>
      <c r="H7" s="92">
        <v>24</v>
      </c>
      <c r="I7" s="92">
        <v>25</v>
      </c>
      <c r="J7" s="92">
        <v>3</v>
      </c>
      <c r="K7" s="92">
        <v>8</v>
      </c>
      <c r="L7" s="92">
        <v>15</v>
      </c>
      <c r="M7" s="92">
        <v>9</v>
      </c>
      <c r="N7" s="92">
        <v>13</v>
      </c>
      <c r="O7" s="92">
        <v>0</v>
      </c>
      <c r="P7" s="92">
        <v>109</v>
      </c>
      <c r="Q7" s="92">
        <v>0</v>
      </c>
      <c r="R7" s="46">
        <f t="shared" si="0"/>
        <v>1106</v>
      </c>
    </row>
    <row r="8" spans="1:18" s="1" customFormat="1" ht="14.1" customHeight="1" x14ac:dyDescent="0.25">
      <c r="A8" s="46" t="s">
        <v>87</v>
      </c>
      <c r="B8" s="92">
        <v>188</v>
      </c>
      <c r="C8" s="92">
        <v>194</v>
      </c>
      <c r="D8" s="92">
        <v>201</v>
      </c>
      <c r="E8" s="92">
        <v>173</v>
      </c>
      <c r="F8" s="92">
        <v>49</v>
      </c>
      <c r="G8" s="92">
        <v>41</v>
      </c>
      <c r="H8" s="92">
        <v>14</v>
      </c>
      <c r="I8" s="92">
        <v>31</v>
      </c>
      <c r="J8" s="92">
        <v>11</v>
      </c>
      <c r="K8" s="92">
        <v>12</v>
      </c>
      <c r="L8" s="92">
        <v>29</v>
      </c>
      <c r="M8" s="92">
        <v>25</v>
      </c>
      <c r="N8" s="92">
        <v>10</v>
      </c>
      <c r="O8" s="92">
        <v>0</v>
      </c>
      <c r="P8" s="92">
        <v>104</v>
      </c>
      <c r="Q8" s="92">
        <v>0</v>
      </c>
      <c r="R8" s="46">
        <f t="shared" si="0"/>
        <v>1082</v>
      </c>
    </row>
    <row r="9" spans="1:18" s="1" customFormat="1" ht="14.1" customHeight="1" x14ac:dyDescent="0.25">
      <c r="A9" s="46" t="s">
        <v>88</v>
      </c>
      <c r="B9" s="92">
        <v>273</v>
      </c>
      <c r="C9" s="92">
        <v>307</v>
      </c>
      <c r="D9" s="92">
        <v>249</v>
      </c>
      <c r="E9" s="92">
        <v>201</v>
      </c>
      <c r="F9" s="92">
        <v>53</v>
      </c>
      <c r="G9" s="92">
        <v>54</v>
      </c>
      <c r="H9" s="92">
        <v>20</v>
      </c>
      <c r="I9" s="92">
        <v>31</v>
      </c>
      <c r="J9" s="92">
        <v>13</v>
      </c>
      <c r="K9" s="92">
        <v>17</v>
      </c>
      <c r="L9" s="92">
        <v>30</v>
      </c>
      <c r="M9" s="92">
        <v>22</v>
      </c>
      <c r="N9" s="92">
        <v>19</v>
      </c>
      <c r="O9" s="92">
        <v>0</v>
      </c>
      <c r="P9" s="92">
        <v>155</v>
      </c>
      <c r="Q9" s="92">
        <v>0</v>
      </c>
      <c r="R9" s="46">
        <f t="shared" si="0"/>
        <v>1444</v>
      </c>
    </row>
    <row r="10" spans="1:18" s="1" customFormat="1" ht="14.1" customHeight="1" x14ac:dyDescent="0.25">
      <c r="A10" s="46" t="s">
        <v>89</v>
      </c>
      <c r="B10" s="92">
        <v>287</v>
      </c>
      <c r="C10" s="92">
        <v>275</v>
      </c>
      <c r="D10" s="92">
        <v>219</v>
      </c>
      <c r="E10" s="92">
        <v>208</v>
      </c>
      <c r="F10" s="92">
        <v>49</v>
      </c>
      <c r="G10" s="92">
        <v>49</v>
      </c>
      <c r="H10" s="92">
        <v>20</v>
      </c>
      <c r="I10" s="92">
        <v>20</v>
      </c>
      <c r="J10" s="92">
        <v>7</v>
      </c>
      <c r="K10" s="92">
        <v>9</v>
      </c>
      <c r="L10" s="92">
        <v>20</v>
      </c>
      <c r="M10" s="92">
        <v>22</v>
      </c>
      <c r="N10" s="92">
        <v>12</v>
      </c>
      <c r="O10" s="92">
        <v>0</v>
      </c>
      <c r="P10" s="92">
        <v>117</v>
      </c>
      <c r="Q10" s="92">
        <v>0</v>
      </c>
      <c r="R10" s="46">
        <f t="shared" si="0"/>
        <v>1314</v>
      </c>
    </row>
    <row r="11" spans="1:18" s="1" customFormat="1" ht="14.1" customHeight="1" x14ac:dyDescent="0.25">
      <c r="A11" s="46" t="s">
        <v>90</v>
      </c>
      <c r="B11" s="92">
        <v>312</v>
      </c>
      <c r="C11" s="92">
        <v>290</v>
      </c>
      <c r="D11" s="92">
        <v>138</v>
      </c>
      <c r="E11" s="92">
        <v>133</v>
      </c>
      <c r="F11" s="92">
        <v>37</v>
      </c>
      <c r="G11" s="92">
        <v>33</v>
      </c>
      <c r="H11" s="92">
        <v>17</v>
      </c>
      <c r="I11" s="92">
        <v>24</v>
      </c>
      <c r="J11" s="92">
        <v>8</v>
      </c>
      <c r="K11" s="92">
        <v>9</v>
      </c>
      <c r="L11" s="92">
        <v>18</v>
      </c>
      <c r="M11" s="92">
        <v>20</v>
      </c>
      <c r="N11" s="92">
        <v>11</v>
      </c>
      <c r="O11" s="92">
        <v>0</v>
      </c>
      <c r="P11" s="92">
        <v>102</v>
      </c>
      <c r="Q11" s="92">
        <v>0</v>
      </c>
      <c r="R11" s="46">
        <f t="shared" si="0"/>
        <v>1152</v>
      </c>
    </row>
    <row r="12" spans="1:18" s="1" customFormat="1" ht="14.1" customHeight="1" x14ac:dyDescent="0.25">
      <c r="A12" s="46" t="s">
        <v>91</v>
      </c>
      <c r="B12" s="92">
        <v>152</v>
      </c>
      <c r="C12" s="92">
        <v>153</v>
      </c>
      <c r="D12" s="92">
        <v>163</v>
      </c>
      <c r="E12" s="92">
        <v>156</v>
      </c>
      <c r="F12" s="92">
        <v>59</v>
      </c>
      <c r="G12" s="92">
        <v>61</v>
      </c>
      <c r="H12" s="92">
        <v>15</v>
      </c>
      <c r="I12" s="92">
        <v>18</v>
      </c>
      <c r="J12" s="92">
        <v>7</v>
      </c>
      <c r="K12" s="92">
        <v>8</v>
      </c>
      <c r="L12" s="92">
        <v>25</v>
      </c>
      <c r="M12" s="92">
        <v>24</v>
      </c>
      <c r="N12" s="92">
        <v>9</v>
      </c>
      <c r="O12" s="92">
        <v>0</v>
      </c>
      <c r="P12" s="92">
        <v>120</v>
      </c>
      <c r="Q12" s="92">
        <v>0</v>
      </c>
      <c r="R12" s="46">
        <f t="shared" si="0"/>
        <v>970</v>
      </c>
    </row>
    <row r="13" spans="1:18" s="1" customFormat="1" ht="14.1" customHeight="1" x14ac:dyDescent="0.25">
      <c r="A13" s="46" t="s">
        <v>92</v>
      </c>
      <c r="B13" s="92">
        <v>310</v>
      </c>
      <c r="C13" s="92">
        <v>276</v>
      </c>
      <c r="D13" s="92">
        <v>214</v>
      </c>
      <c r="E13" s="92">
        <v>219</v>
      </c>
      <c r="F13" s="92">
        <v>56</v>
      </c>
      <c r="G13" s="92">
        <v>58</v>
      </c>
      <c r="H13" s="92">
        <v>22</v>
      </c>
      <c r="I13" s="92">
        <v>23</v>
      </c>
      <c r="J13" s="92">
        <v>5</v>
      </c>
      <c r="K13" s="92">
        <v>8</v>
      </c>
      <c r="L13" s="92">
        <v>39</v>
      </c>
      <c r="M13" s="92">
        <v>38</v>
      </c>
      <c r="N13" s="92">
        <v>11</v>
      </c>
      <c r="O13" s="92">
        <v>0</v>
      </c>
      <c r="P13" s="92">
        <v>115</v>
      </c>
      <c r="Q13" s="92">
        <v>0</v>
      </c>
      <c r="R13" s="46">
        <f t="shared" si="0"/>
        <v>1394</v>
      </c>
    </row>
    <row r="14" spans="1:18" s="1" customFormat="1" ht="15.75" customHeight="1" x14ac:dyDescent="0.25">
      <c r="A14" s="9" t="s">
        <v>3</v>
      </c>
      <c r="B14" s="10">
        <f t="shared" ref="B14:R14" si="1">SUM(B6:B13)</f>
        <v>1889</v>
      </c>
      <c r="C14" s="10">
        <f t="shared" si="1"/>
        <v>1840</v>
      </c>
      <c r="D14" s="10">
        <f t="shared" si="1"/>
        <v>1418</v>
      </c>
      <c r="E14" s="10">
        <f t="shared" si="1"/>
        <v>1317</v>
      </c>
      <c r="F14" s="10">
        <f t="shared" si="1"/>
        <v>368</v>
      </c>
      <c r="G14" s="10">
        <f t="shared" si="1"/>
        <v>362</v>
      </c>
      <c r="H14" s="10">
        <f t="shared" si="1"/>
        <v>136</v>
      </c>
      <c r="I14" s="10">
        <f t="shared" si="1"/>
        <v>183</v>
      </c>
      <c r="J14" s="10">
        <f t="shared" si="1"/>
        <v>60</v>
      </c>
      <c r="K14" s="10">
        <f t="shared" si="1"/>
        <v>77</v>
      </c>
      <c r="L14" s="10">
        <f t="shared" si="1"/>
        <v>203</v>
      </c>
      <c r="M14" s="10">
        <f t="shared" si="1"/>
        <v>187</v>
      </c>
      <c r="N14" s="10">
        <f t="shared" si="1"/>
        <v>92</v>
      </c>
      <c r="O14" s="10">
        <f t="shared" si="1"/>
        <v>0</v>
      </c>
      <c r="P14" s="10">
        <f t="shared" si="1"/>
        <v>894</v>
      </c>
      <c r="Q14" s="10">
        <f t="shared" si="1"/>
        <v>0</v>
      </c>
      <c r="R14" s="10">
        <f t="shared" si="1"/>
        <v>9026</v>
      </c>
    </row>
    <row r="15" spans="1:18" s="1" customFormat="1" ht="12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s="85" customFormat="1" ht="15" x14ac:dyDescent="0.25">
      <c r="A16" s="99" t="s">
        <v>572</v>
      </c>
      <c r="C16" s="90">
        <f>B14+H14+N14</f>
        <v>2117</v>
      </c>
    </row>
    <row r="17" spans="1:3" s="85" customFormat="1" ht="15" x14ac:dyDescent="0.25">
      <c r="A17" s="99" t="s">
        <v>573</v>
      </c>
      <c r="C17" s="90">
        <f>C14+I14</f>
        <v>2023</v>
      </c>
    </row>
    <row r="18" spans="1:3" s="85" customFormat="1" ht="15" x14ac:dyDescent="0.25">
      <c r="A18" s="99" t="s">
        <v>648</v>
      </c>
      <c r="C18" s="90">
        <f>D14+F14+J14+L14</f>
        <v>2049</v>
      </c>
    </row>
    <row r="19" spans="1:3" s="85" customFormat="1" ht="15" x14ac:dyDescent="0.25">
      <c r="A19" s="99" t="s">
        <v>575</v>
      </c>
      <c r="C19" s="90">
        <f>E14+G14+K14+M14</f>
        <v>1943</v>
      </c>
    </row>
  </sheetData>
  <mergeCells count="7">
    <mergeCell ref="A2:A3"/>
    <mergeCell ref="B2:R2"/>
    <mergeCell ref="O3:O5"/>
    <mergeCell ref="P3:P5"/>
    <mergeCell ref="Q3:Q5"/>
    <mergeCell ref="R3:R5"/>
    <mergeCell ref="A4:A5"/>
  </mergeCells>
  <pageMargins left="0.2" right="0.2" top="0.75" bottom="0.75" header="0.3" footer="0.3"/>
  <pageSetup orientation="landscape" r:id="rId1"/>
  <headerFooter>
    <oddHeader>&amp;CTOWN OF NORTH GREENBUSH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Layout" zoomScaleNormal="100" workbookViewId="0">
      <selection activeCell="H3" sqref="H3"/>
    </sheetView>
  </sheetViews>
  <sheetFormatPr defaultRowHeight="14.4" x14ac:dyDescent="0.3"/>
  <cols>
    <col min="1" max="1" width="18.88671875" customWidth="1"/>
    <col min="2" max="3" width="12.5546875" customWidth="1"/>
    <col min="4" max="4" width="11.44140625" customWidth="1"/>
    <col min="5" max="5" width="11.33203125" customWidth="1"/>
    <col min="6" max="6" width="8.44140625" customWidth="1"/>
    <col min="7" max="7" width="10.44140625" customWidth="1"/>
    <col min="8" max="8" width="11.33203125" customWidth="1"/>
    <col min="9" max="9" width="15.10937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1" spans="1:7" ht="15" customHeight="1" x14ac:dyDescent="0.3">
      <c r="A1" s="200"/>
      <c r="B1" s="207" t="s">
        <v>458</v>
      </c>
      <c r="C1" s="207"/>
      <c r="D1" s="207"/>
      <c r="E1" s="207"/>
      <c r="F1" s="207"/>
      <c r="G1" s="208"/>
    </row>
    <row r="2" spans="1:7" s="1" customFormat="1" ht="12.75" customHeight="1" x14ac:dyDescent="0.3">
      <c r="A2" s="200"/>
      <c r="B2" s="24" t="s">
        <v>460</v>
      </c>
      <c r="C2" s="3" t="s">
        <v>459</v>
      </c>
      <c r="D2" s="252" t="s">
        <v>0</v>
      </c>
      <c r="E2" s="252" t="s">
        <v>1</v>
      </c>
      <c r="F2" s="252" t="s">
        <v>2</v>
      </c>
      <c r="G2" s="212" t="s">
        <v>3</v>
      </c>
    </row>
    <row r="3" spans="1:7" s="1" customFormat="1" ht="15" customHeight="1" x14ac:dyDescent="0.3">
      <c r="A3" s="198">
        <v>43046</v>
      </c>
      <c r="B3" s="3" t="s">
        <v>4</v>
      </c>
      <c r="C3" s="3" t="s">
        <v>5</v>
      </c>
      <c r="D3" s="253"/>
      <c r="E3" s="253"/>
      <c r="F3" s="253"/>
      <c r="G3" s="213"/>
    </row>
    <row r="4" spans="1:7" s="4" customFormat="1" ht="29.25" customHeight="1" x14ac:dyDescent="0.25">
      <c r="A4" s="199"/>
      <c r="B4" s="48" t="s">
        <v>578</v>
      </c>
      <c r="C4" s="48" t="s">
        <v>578</v>
      </c>
      <c r="D4" s="254"/>
      <c r="E4" s="254"/>
      <c r="F4" s="254"/>
      <c r="G4" s="214"/>
    </row>
    <row r="5" spans="1:7" s="4" customFormat="1" ht="12.9" customHeight="1" x14ac:dyDescent="0.25">
      <c r="A5" s="46" t="s">
        <v>93</v>
      </c>
      <c r="B5" s="92">
        <v>161</v>
      </c>
      <c r="C5" s="92">
        <v>203</v>
      </c>
      <c r="D5" s="92">
        <v>3</v>
      </c>
      <c r="E5" s="92">
        <v>53</v>
      </c>
      <c r="F5" s="92">
        <v>0</v>
      </c>
      <c r="G5" s="46">
        <f>SUM(B5:F5)</f>
        <v>420</v>
      </c>
    </row>
    <row r="6" spans="1:7" s="1" customFormat="1" ht="15.75" customHeight="1" x14ac:dyDescent="0.25">
      <c r="A6" s="9" t="s">
        <v>3</v>
      </c>
      <c r="B6" s="10">
        <f t="shared" ref="B6:G6" si="0">SUM(B5:B5)</f>
        <v>161</v>
      </c>
      <c r="C6" s="10">
        <f t="shared" si="0"/>
        <v>203</v>
      </c>
      <c r="D6" s="10">
        <f t="shared" si="0"/>
        <v>3</v>
      </c>
      <c r="E6" s="10">
        <f t="shared" si="0"/>
        <v>53</v>
      </c>
      <c r="F6" s="10">
        <f t="shared" si="0"/>
        <v>0</v>
      </c>
      <c r="G6" s="10">
        <f t="shared" si="0"/>
        <v>420</v>
      </c>
    </row>
    <row r="7" spans="1:7" s="172" customFormat="1" ht="12.75" customHeight="1" x14ac:dyDescent="0.2">
      <c r="A7" s="242" t="s">
        <v>578</v>
      </c>
      <c r="B7" s="242"/>
      <c r="C7" s="78">
        <f>B6+C6</f>
        <v>364</v>
      </c>
      <c r="D7" s="78"/>
      <c r="E7" s="78"/>
      <c r="F7" s="78"/>
      <c r="G7" s="78"/>
    </row>
    <row r="8" spans="1:7" ht="12.75" customHeight="1" x14ac:dyDescent="0.25">
      <c r="A8" s="81"/>
    </row>
    <row r="9" spans="1:7" x14ac:dyDescent="0.3">
      <c r="A9" s="200"/>
      <c r="B9" s="207" t="s">
        <v>462</v>
      </c>
      <c r="C9" s="207"/>
      <c r="D9" s="207"/>
      <c r="E9" s="207"/>
      <c r="F9" s="207"/>
      <c r="G9" s="208"/>
    </row>
    <row r="10" spans="1:7" x14ac:dyDescent="0.3">
      <c r="A10" s="200"/>
      <c r="B10" s="24" t="s">
        <v>463</v>
      </c>
      <c r="C10" s="3" t="s">
        <v>464</v>
      </c>
      <c r="D10" s="252" t="s">
        <v>0</v>
      </c>
      <c r="E10" s="252" t="s">
        <v>1</v>
      </c>
      <c r="F10" s="252" t="s">
        <v>2</v>
      </c>
      <c r="G10" s="212" t="s">
        <v>3</v>
      </c>
    </row>
    <row r="11" spans="1:7" x14ac:dyDescent="0.3">
      <c r="A11" s="198">
        <v>43046</v>
      </c>
      <c r="B11" s="3" t="s">
        <v>4</v>
      </c>
      <c r="C11" s="3" t="s">
        <v>5</v>
      </c>
      <c r="D11" s="253"/>
      <c r="E11" s="253"/>
      <c r="F11" s="253"/>
      <c r="G11" s="213"/>
    </row>
    <row r="12" spans="1:7" ht="24.6" x14ac:dyDescent="0.3">
      <c r="A12" s="199"/>
      <c r="B12" s="48" t="s">
        <v>636</v>
      </c>
      <c r="C12" s="48" t="s">
        <v>636</v>
      </c>
      <c r="D12" s="254"/>
      <c r="E12" s="254"/>
      <c r="F12" s="254"/>
      <c r="G12" s="214"/>
    </row>
    <row r="13" spans="1:7" ht="12.9" customHeight="1" x14ac:dyDescent="0.25">
      <c r="A13" s="70" t="s">
        <v>93</v>
      </c>
      <c r="B13" s="92">
        <v>150</v>
      </c>
      <c r="C13" s="92">
        <v>208</v>
      </c>
      <c r="D13" s="92">
        <v>2</v>
      </c>
      <c r="E13" s="92">
        <v>60</v>
      </c>
      <c r="F13" s="92">
        <v>0</v>
      </c>
      <c r="G13" s="70">
        <f>SUM(B13:F13)</f>
        <v>420</v>
      </c>
    </row>
    <row r="14" spans="1:7" ht="15.75" x14ac:dyDescent="0.25">
      <c r="A14" s="9" t="s">
        <v>3</v>
      </c>
      <c r="B14" s="10">
        <f t="shared" ref="B14:G14" si="1">SUM(B13:B13)</f>
        <v>150</v>
      </c>
      <c r="C14" s="10">
        <f t="shared" si="1"/>
        <v>208</v>
      </c>
      <c r="D14" s="10">
        <f t="shared" si="1"/>
        <v>2</v>
      </c>
      <c r="E14" s="10">
        <f t="shared" si="1"/>
        <v>60</v>
      </c>
      <c r="F14" s="10">
        <f t="shared" si="1"/>
        <v>0</v>
      </c>
      <c r="G14" s="10">
        <f t="shared" si="1"/>
        <v>420</v>
      </c>
    </row>
    <row r="15" spans="1:7" s="151" customFormat="1" ht="12.75" customHeight="1" x14ac:dyDescent="0.2">
      <c r="A15" s="242" t="s">
        <v>636</v>
      </c>
      <c r="B15" s="242"/>
      <c r="C15" s="78">
        <f>B14+C14</f>
        <v>358</v>
      </c>
      <c r="D15" s="78"/>
      <c r="E15" s="78"/>
      <c r="F15" s="78"/>
      <c r="G15" s="78"/>
    </row>
    <row r="16" spans="1:7" ht="12.75" customHeight="1" x14ac:dyDescent="0.25">
      <c r="A16" s="81"/>
    </row>
    <row r="17" spans="1:8" x14ac:dyDescent="0.3">
      <c r="A17" s="200"/>
      <c r="B17" s="207" t="s">
        <v>466</v>
      </c>
      <c r="C17" s="207"/>
      <c r="D17" s="207"/>
      <c r="E17" s="207"/>
      <c r="F17" s="207"/>
      <c r="G17" s="208"/>
    </row>
    <row r="18" spans="1:8" x14ac:dyDescent="0.3">
      <c r="A18" s="200"/>
      <c r="B18" s="24" t="s">
        <v>537</v>
      </c>
      <c r="C18" s="3" t="s">
        <v>516</v>
      </c>
      <c r="D18" s="252" t="s">
        <v>0</v>
      </c>
      <c r="E18" s="252" t="s">
        <v>1</v>
      </c>
      <c r="F18" s="252" t="s">
        <v>2</v>
      </c>
      <c r="G18" s="212" t="s">
        <v>3</v>
      </c>
    </row>
    <row r="19" spans="1:8" x14ac:dyDescent="0.3">
      <c r="A19" s="198">
        <v>43046</v>
      </c>
      <c r="B19" s="3" t="s">
        <v>4</v>
      </c>
      <c r="C19" s="3" t="s">
        <v>5</v>
      </c>
      <c r="D19" s="253"/>
      <c r="E19" s="253"/>
      <c r="F19" s="253"/>
      <c r="G19" s="213"/>
    </row>
    <row r="20" spans="1:8" ht="24.6" x14ac:dyDescent="0.3">
      <c r="A20" s="199"/>
      <c r="B20" s="48" t="s">
        <v>579</v>
      </c>
      <c r="C20" s="48" t="s">
        <v>580</v>
      </c>
      <c r="D20" s="254"/>
      <c r="E20" s="254"/>
      <c r="F20" s="254"/>
      <c r="G20" s="214"/>
    </row>
    <row r="21" spans="1:8" ht="12.75" customHeight="1" x14ac:dyDescent="0.25">
      <c r="A21" s="70" t="s">
        <v>93</v>
      </c>
      <c r="B21" s="92">
        <v>144</v>
      </c>
      <c r="C21" s="92">
        <v>252</v>
      </c>
      <c r="D21" s="92">
        <v>0</v>
      </c>
      <c r="E21" s="92">
        <v>24</v>
      </c>
      <c r="F21" s="92">
        <v>0</v>
      </c>
      <c r="G21" s="70">
        <f>SUM(B21:F21)</f>
        <v>420</v>
      </c>
    </row>
    <row r="22" spans="1:8" ht="15.75" x14ac:dyDescent="0.25">
      <c r="A22" s="9" t="s">
        <v>3</v>
      </c>
      <c r="B22" s="10">
        <f t="shared" ref="B22:G22" si="2">SUM(B21:B21)</f>
        <v>144</v>
      </c>
      <c r="C22" s="10">
        <f t="shared" si="2"/>
        <v>252</v>
      </c>
      <c r="D22" s="10">
        <f t="shared" si="2"/>
        <v>0</v>
      </c>
      <c r="E22" s="10">
        <f t="shared" si="2"/>
        <v>24</v>
      </c>
      <c r="F22" s="10">
        <f t="shared" si="2"/>
        <v>0</v>
      </c>
      <c r="G22" s="10">
        <f t="shared" si="2"/>
        <v>420</v>
      </c>
    </row>
    <row r="23" spans="1:8" s="151" customFormat="1" ht="12.75" customHeight="1" x14ac:dyDescent="0.2">
      <c r="A23" s="242" t="s">
        <v>579</v>
      </c>
      <c r="B23" s="242"/>
      <c r="C23" s="78">
        <f>B22</f>
        <v>144</v>
      </c>
      <c r="D23" s="246" t="s">
        <v>580</v>
      </c>
      <c r="E23" s="246"/>
      <c r="F23" s="78">
        <f>C22</f>
        <v>252</v>
      </c>
      <c r="G23" s="78"/>
    </row>
    <row r="24" spans="1:8" ht="12.75" customHeight="1" x14ac:dyDescent="0.3">
      <c r="A24" s="81"/>
      <c r="B24" s="81"/>
      <c r="C24" s="81"/>
    </row>
    <row r="25" spans="1:8" x14ac:dyDescent="0.3">
      <c r="A25" s="200"/>
      <c r="B25" s="206" t="s">
        <v>474</v>
      </c>
      <c r="C25" s="207"/>
      <c r="D25" s="207"/>
      <c r="E25" s="207"/>
      <c r="F25" s="207"/>
      <c r="G25" s="207"/>
      <c r="H25" s="208"/>
    </row>
    <row r="26" spans="1:8" x14ac:dyDescent="0.3">
      <c r="A26" s="200"/>
      <c r="B26" s="3" t="s">
        <v>475</v>
      </c>
      <c r="C26" s="3" t="s">
        <v>476</v>
      </c>
      <c r="D26" s="3" t="s">
        <v>478</v>
      </c>
      <c r="E26" s="252" t="s">
        <v>0</v>
      </c>
      <c r="F26" s="252" t="s">
        <v>1</v>
      </c>
      <c r="G26" s="252" t="s">
        <v>2</v>
      </c>
      <c r="H26" s="212" t="s">
        <v>3</v>
      </c>
    </row>
    <row r="27" spans="1:8" x14ac:dyDescent="0.3">
      <c r="A27" s="198">
        <v>43046</v>
      </c>
      <c r="B27" s="3" t="s">
        <v>4</v>
      </c>
      <c r="C27" s="3" t="s">
        <v>5</v>
      </c>
      <c r="D27" s="3" t="s">
        <v>5</v>
      </c>
      <c r="E27" s="253"/>
      <c r="F27" s="253"/>
      <c r="G27" s="253"/>
      <c r="H27" s="213"/>
    </row>
    <row r="28" spans="1:8" ht="24.6" x14ac:dyDescent="0.3">
      <c r="A28" s="199"/>
      <c r="B28" s="48" t="s">
        <v>576</v>
      </c>
      <c r="C28" s="48" t="s">
        <v>576</v>
      </c>
      <c r="D28" s="48" t="s">
        <v>577</v>
      </c>
      <c r="E28" s="254"/>
      <c r="F28" s="254"/>
      <c r="G28" s="254"/>
      <c r="H28" s="214"/>
    </row>
    <row r="29" spans="1:8" ht="12.75" customHeight="1" x14ac:dyDescent="0.3">
      <c r="A29" s="70" t="s">
        <v>93</v>
      </c>
      <c r="B29" s="7">
        <v>136</v>
      </c>
      <c r="C29" s="7">
        <v>198</v>
      </c>
      <c r="D29" s="7">
        <v>235</v>
      </c>
      <c r="E29" s="7">
        <v>4</v>
      </c>
      <c r="F29" s="7">
        <v>267</v>
      </c>
      <c r="G29" s="7">
        <v>0</v>
      </c>
      <c r="H29" s="70">
        <f>SUM(B29:G29)</f>
        <v>840</v>
      </c>
    </row>
    <row r="30" spans="1:8" ht="15.6" x14ac:dyDescent="0.3">
      <c r="A30" s="9" t="s">
        <v>3</v>
      </c>
      <c r="B30" s="10">
        <f t="shared" ref="B30:H30" si="3">SUM(B29:B29)</f>
        <v>136</v>
      </c>
      <c r="C30" s="10">
        <f t="shared" si="3"/>
        <v>198</v>
      </c>
      <c r="D30" s="10">
        <f t="shared" si="3"/>
        <v>235</v>
      </c>
      <c r="E30" s="10">
        <f t="shared" si="3"/>
        <v>4</v>
      </c>
      <c r="F30" s="10">
        <f t="shared" si="3"/>
        <v>267</v>
      </c>
      <c r="G30" s="10">
        <f t="shared" si="3"/>
        <v>0</v>
      </c>
      <c r="H30" s="10">
        <f t="shared" si="3"/>
        <v>840</v>
      </c>
    </row>
    <row r="31" spans="1:8" s="151" customFormat="1" ht="12.75" customHeight="1" x14ac:dyDescent="0.3">
      <c r="A31" s="242" t="s">
        <v>576</v>
      </c>
      <c r="B31" s="242"/>
      <c r="C31" s="78">
        <f>B30+C30</f>
        <v>334</v>
      </c>
      <c r="D31" s="246" t="s">
        <v>577</v>
      </c>
      <c r="E31" s="246"/>
      <c r="F31" s="78">
        <f>D30</f>
        <v>235</v>
      </c>
      <c r="G31" s="78"/>
      <c r="H31" s="78"/>
    </row>
    <row r="32" spans="1:8" ht="12.75" customHeight="1" x14ac:dyDescent="0.3"/>
    <row r="33" spans="1:7" x14ac:dyDescent="0.3">
      <c r="A33" s="200"/>
      <c r="B33" s="207" t="s">
        <v>482</v>
      </c>
      <c r="C33" s="207"/>
      <c r="D33" s="207"/>
      <c r="E33" s="207"/>
      <c r="F33" s="207"/>
      <c r="G33" s="208"/>
    </row>
    <row r="34" spans="1:7" x14ac:dyDescent="0.3">
      <c r="A34" s="200"/>
      <c r="B34" s="24" t="s">
        <v>483</v>
      </c>
      <c r="C34" s="3" t="s">
        <v>484</v>
      </c>
      <c r="D34" s="252" t="s">
        <v>0</v>
      </c>
      <c r="E34" s="252" t="s">
        <v>1</v>
      </c>
      <c r="F34" s="252" t="s">
        <v>2</v>
      </c>
      <c r="G34" s="212" t="s">
        <v>3</v>
      </c>
    </row>
    <row r="35" spans="1:7" x14ac:dyDescent="0.3">
      <c r="A35" s="198">
        <v>43046</v>
      </c>
      <c r="B35" s="3" t="s">
        <v>4</v>
      </c>
      <c r="C35" s="3" t="s">
        <v>5</v>
      </c>
      <c r="D35" s="253"/>
      <c r="E35" s="253"/>
      <c r="F35" s="253"/>
      <c r="G35" s="213"/>
    </row>
    <row r="36" spans="1:7" ht="24.6" x14ac:dyDescent="0.3">
      <c r="A36" s="199"/>
      <c r="B36" s="48" t="s">
        <v>581</v>
      </c>
      <c r="C36" s="48" t="s">
        <v>582</v>
      </c>
      <c r="D36" s="254"/>
      <c r="E36" s="254"/>
      <c r="F36" s="254"/>
      <c r="G36" s="214"/>
    </row>
    <row r="37" spans="1:7" ht="12.75" customHeight="1" x14ac:dyDescent="0.3">
      <c r="A37" s="70" t="s">
        <v>93</v>
      </c>
      <c r="B37" s="7">
        <v>117</v>
      </c>
      <c r="C37" s="7">
        <v>279</v>
      </c>
      <c r="D37" s="7">
        <v>1</v>
      </c>
      <c r="E37" s="7">
        <v>23</v>
      </c>
      <c r="F37" s="7">
        <v>0</v>
      </c>
      <c r="G37" s="70">
        <f>SUM(B37:F37)</f>
        <v>420</v>
      </c>
    </row>
    <row r="38" spans="1:7" ht="15.6" x14ac:dyDescent="0.3">
      <c r="A38" s="9" t="s">
        <v>3</v>
      </c>
      <c r="B38" s="10">
        <f t="shared" ref="B38:G38" si="4">SUM(B37:B37)</f>
        <v>117</v>
      </c>
      <c r="C38" s="10">
        <f t="shared" si="4"/>
        <v>279</v>
      </c>
      <c r="D38" s="10">
        <f t="shared" si="4"/>
        <v>1</v>
      </c>
      <c r="E38" s="10">
        <f t="shared" si="4"/>
        <v>23</v>
      </c>
      <c r="F38" s="10">
        <f t="shared" si="4"/>
        <v>0</v>
      </c>
      <c r="G38" s="10">
        <f t="shared" si="4"/>
        <v>420</v>
      </c>
    </row>
    <row r="39" spans="1:7" s="151" customFormat="1" ht="12.75" customHeight="1" x14ac:dyDescent="0.3">
      <c r="A39" s="242" t="s">
        <v>581</v>
      </c>
      <c r="B39" s="242"/>
      <c r="C39" s="78">
        <f>B38</f>
        <v>117</v>
      </c>
      <c r="D39" s="246" t="s">
        <v>582</v>
      </c>
      <c r="E39" s="246"/>
      <c r="F39" s="78">
        <f>C38</f>
        <v>279</v>
      </c>
      <c r="G39" s="78"/>
    </row>
    <row r="40" spans="1:7" ht="12.75" customHeight="1" x14ac:dyDescent="0.3"/>
    <row r="41" spans="1:7" x14ac:dyDescent="0.3">
      <c r="A41" s="200"/>
      <c r="B41" s="207" t="s">
        <v>527</v>
      </c>
      <c r="C41" s="207"/>
      <c r="D41" s="207"/>
      <c r="E41" s="207"/>
      <c r="F41" s="207"/>
      <c r="G41" s="208"/>
    </row>
    <row r="42" spans="1:7" x14ac:dyDescent="0.3">
      <c r="A42" s="200"/>
      <c r="B42" s="24" t="s">
        <v>486</v>
      </c>
      <c r="C42" s="3" t="s">
        <v>487</v>
      </c>
      <c r="D42" s="252" t="s">
        <v>0</v>
      </c>
      <c r="E42" s="252" t="s">
        <v>1</v>
      </c>
      <c r="F42" s="252" t="s">
        <v>2</v>
      </c>
      <c r="G42" s="212" t="s">
        <v>3</v>
      </c>
    </row>
    <row r="43" spans="1:7" x14ac:dyDescent="0.3">
      <c r="A43" s="198">
        <v>43046</v>
      </c>
      <c r="B43" s="3" t="s">
        <v>4</v>
      </c>
      <c r="C43" s="3" t="s">
        <v>5</v>
      </c>
      <c r="D43" s="253"/>
      <c r="E43" s="253"/>
      <c r="F43" s="253"/>
      <c r="G43" s="213"/>
    </row>
    <row r="44" spans="1:7" ht="24.6" x14ac:dyDescent="0.3">
      <c r="A44" s="199"/>
      <c r="B44" s="48" t="s">
        <v>583</v>
      </c>
      <c r="C44" s="48" t="s">
        <v>584</v>
      </c>
      <c r="D44" s="254"/>
      <c r="E44" s="254"/>
      <c r="F44" s="254"/>
      <c r="G44" s="214"/>
    </row>
    <row r="45" spans="1:7" ht="12.75" customHeight="1" x14ac:dyDescent="0.3">
      <c r="A45" s="70" t="s">
        <v>93</v>
      </c>
      <c r="B45" s="7">
        <v>175</v>
      </c>
      <c r="C45" s="7">
        <v>226</v>
      </c>
      <c r="D45" s="7">
        <v>1</v>
      </c>
      <c r="E45" s="7">
        <v>18</v>
      </c>
      <c r="F45" s="7">
        <v>0</v>
      </c>
      <c r="G45" s="70">
        <f>SUM(B45:F45)</f>
        <v>420</v>
      </c>
    </row>
    <row r="46" spans="1:7" ht="15.6" x14ac:dyDescent="0.3">
      <c r="A46" s="9" t="s">
        <v>3</v>
      </c>
      <c r="B46" s="10">
        <f t="shared" ref="B46:G46" si="5">SUM(B45:B45)</f>
        <v>175</v>
      </c>
      <c r="C46" s="10">
        <f t="shared" si="5"/>
        <v>226</v>
      </c>
      <c r="D46" s="10">
        <f t="shared" si="5"/>
        <v>1</v>
      </c>
      <c r="E46" s="10">
        <f t="shared" si="5"/>
        <v>18</v>
      </c>
      <c r="F46" s="10">
        <f t="shared" si="5"/>
        <v>0</v>
      </c>
      <c r="G46" s="10">
        <f t="shared" si="5"/>
        <v>420</v>
      </c>
    </row>
    <row r="47" spans="1:7" s="170" customFormat="1" ht="13.2" x14ac:dyDescent="0.25">
      <c r="A47" s="245" t="s">
        <v>583</v>
      </c>
      <c r="B47" s="245"/>
      <c r="C47" s="107">
        <f>B46</f>
        <v>175</v>
      </c>
      <c r="D47" s="245" t="s">
        <v>584</v>
      </c>
      <c r="E47" s="245"/>
      <c r="F47" s="107">
        <f>C46</f>
        <v>226</v>
      </c>
    </row>
  </sheetData>
  <mergeCells count="52">
    <mergeCell ref="A41:A42"/>
    <mergeCell ref="B41:G41"/>
    <mergeCell ref="D42:D44"/>
    <mergeCell ref="E42:E44"/>
    <mergeCell ref="F42:F44"/>
    <mergeCell ref="G42:G44"/>
    <mergeCell ref="A43:A44"/>
    <mergeCell ref="A15:B15"/>
    <mergeCell ref="D34:D36"/>
    <mergeCell ref="E34:E36"/>
    <mergeCell ref="F34:F36"/>
    <mergeCell ref="G34:G36"/>
    <mergeCell ref="A35:A36"/>
    <mergeCell ref="A17:A18"/>
    <mergeCell ref="B17:G17"/>
    <mergeCell ref="D18:D20"/>
    <mergeCell ref="E18:E20"/>
    <mergeCell ref="F18:F20"/>
    <mergeCell ref="G18:G20"/>
    <mergeCell ref="A19:A20"/>
    <mergeCell ref="A7:B7"/>
    <mergeCell ref="A39:B39"/>
    <mergeCell ref="A3:A4"/>
    <mergeCell ref="B1:G1"/>
    <mergeCell ref="D2:D4"/>
    <mergeCell ref="E2:E4"/>
    <mergeCell ref="F2:F4"/>
    <mergeCell ref="G2:G4"/>
    <mergeCell ref="A1:A2"/>
    <mergeCell ref="A9:A10"/>
    <mergeCell ref="B9:G9"/>
    <mergeCell ref="D10:D12"/>
    <mergeCell ref="E10:E12"/>
    <mergeCell ref="F10:F12"/>
    <mergeCell ref="G10:G12"/>
    <mergeCell ref="A11:A12"/>
    <mergeCell ref="A47:B47"/>
    <mergeCell ref="D47:E47"/>
    <mergeCell ref="D23:E23"/>
    <mergeCell ref="D31:E31"/>
    <mergeCell ref="D39:E39"/>
    <mergeCell ref="A23:B23"/>
    <mergeCell ref="A31:B31"/>
    <mergeCell ref="A25:A26"/>
    <mergeCell ref="B25:H25"/>
    <mergeCell ref="E26:E28"/>
    <mergeCell ref="F26:F28"/>
    <mergeCell ref="G26:G28"/>
    <mergeCell ref="H26:H28"/>
    <mergeCell ref="A27:A28"/>
    <mergeCell ref="A33:A34"/>
    <mergeCell ref="B33:G33"/>
  </mergeCells>
  <pageMargins left="0.45" right="0.45" top="0.5" bottom="0.25" header="0.3" footer="0.3"/>
  <pageSetup orientation="portrait" r:id="rId1"/>
  <headerFooter>
    <oddHeader>&amp;CTOWN OF PETERSBURGH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Layout" zoomScaleNormal="100" workbookViewId="0">
      <selection activeCell="J4" sqref="J4"/>
    </sheetView>
  </sheetViews>
  <sheetFormatPr defaultRowHeight="14.4" x14ac:dyDescent="0.3"/>
  <cols>
    <col min="1" max="1" width="15.109375" customWidth="1"/>
    <col min="2" max="4" width="10.6640625" customWidth="1"/>
    <col min="5" max="10" width="8.6640625" customWidth="1"/>
    <col min="251" max="251" width="24.33203125" customWidth="1"/>
    <col min="252" max="261" width="12.5546875" customWidth="1"/>
    <col min="262" max="262" width="10.109375" customWidth="1"/>
    <col min="263" max="263" width="11.88671875" customWidth="1"/>
    <col min="264" max="266" width="15.109375" customWidth="1"/>
    <col min="507" max="507" width="24.33203125" customWidth="1"/>
    <col min="508" max="517" width="12.5546875" customWidth="1"/>
    <col min="518" max="518" width="10.109375" customWidth="1"/>
    <col min="519" max="519" width="11.88671875" customWidth="1"/>
    <col min="520" max="522" width="15.109375" customWidth="1"/>
    <col min="763" max="763" width="24.33203125" customWidth="1"/>
    <col min="764" max="773" width="12.5546875" customWidth="1"/>
    <col min="774" max="774" width="10.109375" customWidth="1"/>
    <col min="775" max="775" width="11.88671875" customWidth="1"/>
    <col min="776" max="778" width="15.109375" customWidth="1"/>
    <col min="1019" max="1019" width="24.33203125" customWidth="1"/>
    <col min="1020" max="1029" width="12.5546875" customWidth="1"/>
    <col min="1030" max="1030" width="10.109375" customWidth="1"/>
    <col min="1031" max="1031" width="11.88671875" customWidth="1"/>
    <col min="1032" max="1034" width="15.109375" customWidth="1"/>
    <col min="1275" max="1275" width="24.33203125" customWidth="1"/>
    <col min="1276" max="1285" width="12.5546875" customWidth="1"/>
    <col min="1286" max="1286" width="10.109375" customWidth="1"/>
    <col min="1287" max="1287" width="11.88671875" customWidth="1"/>
    <col min="1288" max="1290" width="15.109375" customWidth="1"/>
    <col min="1531" max="1531" width="24.33203125" customWidth="1"/>
    <col min="1532" max="1541" width="12.5546875" customWidth="1"/>
    <col min="1542" max="1542" width="10.109375" customWidth="1"/>
    <col min="1543" max="1543" width="11.88671875" customWidth="1"/>
    <col min="1544" max="1546" width="15.109375" customWidth="1"/>
    <col min="1787" max="1787" width="24.33203125" customWidth="1"/>
    <col min="1788" max="1797" width="12.5546875" customWidth="1"/>
    <col min="1798" max="1798" width="10.109375" customWidth="1"/>
    <col min="1799" max="1799" width="11.88671875" customWidth="1"/>
    <col min="1800" max="1802" width="15.109375" customWidth="1"/>
    <col min="2043" max="2043" width="24.33203125" customWidth="1"/>
    <col min="2044" max="2053" width="12.5546875" customWidth="1"/>
    <col min="2054" max="2054" width="10.109375" customWidth="1"/>
    <col min="2055" max="2055" width="11.88671875" customWidth="1"/>
    <col min="2056" max="2058" width="15.109375" customWidth="1"/>
    <col min="2299" max="2299" width="24.33203125" customWidth="1"/>
    <col min="2300" max="2309" width="12.5546875" customWidth="1"/>
    <col min="2310" max="2310" width="10.109375" customWidth="1"/>
    <col min="2311" max="2311" width="11.88671875" customWidth="1"/>
    <col min="2312" max="2314" width="15.109375" customWidth="1"/>
    <col min="2555" max="2555" width="24.33203125" customWidth="1"/>
    <col min="2556" max="2565" width="12.5546875" customWidth="1"/>
    <col min="2566" max="2566" width="10.109375" customWidth="1"/>
    <col min="2567" max="2567" width="11.88671875" customWidth="1"/>
    <col min="2568" max="2570" width="15.109375" customWidth="1"/>
    <col min="2811" max="2811" width="24.33203125" customWidth="1"/>
    <col min="2812" max="2821" width="12.5546875" customWidth="1"/>
    <col min="2822" max="2822" width="10.109375" customWidth="1"/>
    <col min="2823" max="2823" width="11.88671875" customWidth="1"/>
    <col min="2824" max="2826" width="15.109375" customWidth="1"/>
    <col min="3067" max="3067" width="24.33203125" customWidth="1"/>
    <col min="3068" max="3077" width="12.5546875" customWidth="1"/>
    <col min="3078" max="3078" width="10.109375" customWidth="1"/>
    <col min="3079" max="3079" width="11.88671875" customWidth="1"/>
    <col min="3080" max="3082" width="15.109375" customWidth="1"/>
    <col min="3323" max="3323" width="24.33203125" customWidth="1"/>
    <col min="3324" max="3333" width="12.5546875" customWidth="1"/>
    <col min="3334" max="3334" width="10.109375" customWidth="1"/>
    <col min="3335" max="3335" width="11.88671875" customWidth="1"/>
    <col min="3336" max="3338" width="15.109375" customWidth="1"/>
    <col min="3579" max="3579" width="24.33203125" customWidth="1"/>
    <col min="3580" max="3589" width="12.5546875" customWidth="1"/>
    <col min="3590" max="3590" width="10.109375" customWidth="1"/>
    <col min="3591" max="3591" width="11.88671875" customWidth="1"/>
    <col min="3592" max="3594" width="15.109375" customWidth="1"/>
    <col min="3835" max="3835" width="24.33203125" customWidth="1"/>
    <col min="3836" max="3845" width="12.5546875" customWidth="1"/>
    <col min="3846" max="3846" width="10.109375" customWidth="1"/>
    <col min="3847" max="3847" width="11.88671875" customWidth="1"/>
    <col min="3848" max="3850" width="15.109375" customWidth="1"/>
    <col min="4091" max="4091" width="24.33203125" customWidth="1"/>
    <col min="4092" max="4101" width="12.5546875" customWidth="1"/>
    <col min="4102" max="4102" width="10.109375" customWidth="1"/>
    <col min="4103" max="4103" width="11.88671875" customWidth="1"/>
    <col min="4104" max="4106" width="15.109375" customWidth="1"/>
    <col min="4347" max="4347" width="24.33203125" customWidth="1"/>
    <col min="4348" max="4357" width="12.5546875" customWidth="1"/>
    <col min="4358" max="4358" width="10.109375" customWidth="1"/>
    <col min="4359" max="4359" width="11.88671875" customWidth="1"/>
    <col min="4360" max="4362" width="15.109375" customWidth="1"/>
    <col min="4603" max="4603" width="24.33203125" customWidth="1"/>
    <col min="4604" max="4613" width="12.5546875" customWidth="1"/>
    <col min="4614" max="4614" width="10.109375" customWidth="1"/>
    <col min="4615" max="4615" width="11.88671875" customWidth="1"/>
    <col min="4616" max="4618" width="15.109375" customWidth="1"/>
    <col min="4859" max="4859" width="24.33203125" customWidth="1"/>
    <col min="4860" max="4869" width="12.5546875" customWidth="1"/>
    <col min="4870" max="4870" width="10.109375" customWidth="1"/>
    <col min="4871" max="4871" width="11.88671875" customWidth="1"/>
    <col min="4872" max="4874" width="15.109375" customWidth="1"/>
    <col min="5115" max="5115" width="24.33203125" customWidth="1"/>
    <col min="5116" max="5125" width="12.5546875" customWidth="1"/>
    <col min="5126" max="5126" width="10.109375" customWidth="1"/>
    <col min="5127" max="5127" width="11.88671875" customWidth="1"/>
    <col min="5128" max="5130" width="15.109375" customWidth="1"/>
    <col min="5371" max="5371" width="24.33203125" customWidth="1"/>
    <col min="5372" max="5381" width="12.5546875" customWidth="1"/>
    <col min="5382" max="5382" width="10.109375" customWidth="1"/>
    <col min="5383" max="5383" width="11.88671875" customWidth="1"/>
    <col min="5384" max="5386" width="15.109375" customWidth="1"/>
    <col min="5627" max="5627" width="24.33203125" customWidth="1"/>
    <col min="5628" max="5637" width="12.5546875" customWidth="1"/>
    <col min="5638" max="5638" width="10.109375" customWidth="1"/>
    <col min="5639" max="5639" width="11.88671875" customWidth="1"/>
    <col min="5640" max="5642" width="15.109375" customWidth="1"/>
    <col min="5883" max="5883" width="24.33203125" customWidth="1"/>
    <col min="5884" max="5893" width="12.5546875" customWidth="1"/>
    <col min="5894" max="5894" width="10.109375" customWidth="1"/>
    <col min="5895" max="5895" width="11.88671875" customWidth="1"/>
    <col min="5896" max="5898" width="15.109375" customWidth="1"/>
    <col min="6139" max="6139" width="24.33203125" customWidth="1"/>
    <col min="6140" max="6149" width="12.5546875" customWidth="1"/>
    <col min="6150" max="6150" width="10.109375" customWidth="1"/>
    <col min="6151" max="6151" width="11.88671875" customWidth="1"/>
    <col min="6152" max="6154" width="15.109375" customWidth="1"/>
    <col min="6395" max="6395" width="24.33203125" customWidth="1"/>
    <col min="6396" max="6405" width="12.5546875" customWidth="1"/>
    <col min="6406" max="6406" width="10.109375" customWidth="1"/>
    <col min="6407" max="6407" width="11.88671875" customWidth="1"/>
    <col min="6408" max="6410" width="15.109375" customWidth="1"/>
    <col min="6651" max="6651" width="24.33203125" customWidth="1"/>
    <col min="6652" max="6661" width="12.5546875" customWidth="1"/>
    <col min="6662" max="6662" width="10.109375" customWidth="1"/>
    <col min="6663" max="6663" width="11.88671875" customWidth="1"/>
    <col min="6664" max="6666" width="15.109375" customWidth="1"/>
    <col min="6907" max="6907" width="24.33203125" customWidth="1"/>
    <col min="6908" max="6917" width="12.5546875" customWidth="1"/>
    <col min="6918" max="6918" width="10.109375" customWidth="1"/>
    <col min="6919" max="6919" width="11.88671875" customWidth="1"/>
    <col min="6920" max="6922" width="15.109375" customWidth="1"/>
    <col min="7163" max="7163" width="24.33203125" customWidth="1"/>
    <col min="7164" max="7173" width="12.5546875" customWidth="1"/>
    <col min="7174" max="7174" width="10.109375" customWidth="1"/>
    <col min="7175" max="7175" width="11.88671875" customWidth="1"/>
    <col min="7176" max="7178" width="15.109375" customWidth="1"/>
    <col min="7419" max="7419" width="24.33203125" customWidth="1"/>
    <col min="7420" max="7429" width="12.5546875" customWidth="1"/>
    <col min="7430" max="7430" width="10.109375" customWidth="1"/>
    <col min="7431" max="7431" width="11.88671875" customWidth="1"/>
    <col min="7432" max="7434" width="15.109375" customWidth="1"/>
    <col min="7675" max="7675" width="24.33203125" customWidth="1"/>
    <col min="7676" max="7685" width="12.5546875" customWidth="1"/>
    <col min="7686" max="7686" width="10.109375" customWidth="1"/>
    <col min="7687" max="7687" width="11.88671875" customWidth="1"/>
    <col min="7688" max="7690" width="15.109375" customWidth="1"/>
    <col min="7931" max="7931" width="24.33203125" customWidth="1"/>
    <col min="7932" max="7941" width="12.5546875" customWidth="1"/>
    <col min="7942" max="7942" width="10.109375" customWidth="1"/>
    <col min="7943" max="7943" width="11.88671875" customWidth="1"/>
    <col min="7944" max="7946" width="15.109375" customWidth="1"/>
    <col min="8187" max="8187" width="24.33203125" customWidth="1"/>
    <col min="8188" max="8197" width="12.5546875" customWidth="1"/>
    <col min="8198" max="8198" width="10.109375" customWidth="1"/>
    <col min="8199" max="8199" width="11.88671875" customWidth="1"/>
    <col min="8200" max="8202" width="15.109375" customWidth="1"/>
    <col min="8443" max="8443" width="24.33203125" customWidth="1"/>
    <col min="8444" max="8453" width="12.5546875" customWidth="1"/>
    <col min="8454" max="8454" width="10.109375" customWidth="1"/>
    <col min="8455" max="8455" width="11.88671875" customWidth="1"/>
    <col min="8456" max="8458" width="15.109375" customWidth="1"/>
    <col min="8699" max="8699" width="24.33203125" customWidth="1"/>
    <col min="8700" max="8709" width="12.5546875" customWidth="1"/>
    <col min="8710" max="8710" width="10.109375" customWidth="1"/>
    <col min="8711" max="8711" width="11.88671875" customWidth="1"/>
    <col min="8712" max="8714" width="15.109375" customWidth="1"/>
    <col min="8955" max="8955" width="24.33203125" customWidth="1"/>
    <col min="8956" max="8965" width="12.5546875" customWidth="1"/>
    <col min="8966" max="8966" width="10.109375" customWidth="1"/>
    <col min="8967" max="8967" width="11.88671875" customWidth="1"/>
    <col min="8968" max="8970" width="15.109375" customWidth="1"/>
    <col min="9211" max="9211" width="24.33203125" customWidth="1"/>
    <col min="9212" max="9221" width="12.5546875" customWidth="1"/>
    <col min="9222" max="9222" width="10.109375" customWidth="1"/>
    <col min="9223" max="9223" width="11.88671875" customWidth="1"/>
    <col min="9224" max="9226" width="15.109375" customWidth="1"/>
    <col min="9467" max="9467" width="24.33203125" customWidth="1"/>
    <col min="9468" max="9477" width="12.5546875" customWidth="1"/>
    <col min="9478" max="9478" width="10.109375" customWidth="1"/>
    <col min="9479" max="9479" width="11.88671875" customWidth="1"/>
    <col min="9480" max="9482" width="15.109375" customWidth="1"/>
    <col min="9723" max="9723" width="24.33203125" customWidth="1"/>
    <col min="9724" max="9733" width="12.5546875" customWidth="1"/>
    <col min="9734" max="9734" width="10.109375" customWidth="1"/>
    <col min="9735" max="9735" width="11.88671875" customWidth="1"/>
    <col min="9736" max="9738" width="15.109375" customWidth="1"/>
    <col min="9979" max="9979" width="24.33203125" customWidth="1"/>
    <col min="9980" max="9989" width="12.5546875" customWidth="1"/>
    <col min="9990" max="9990" width="10.109375" customWidth="1"/>
    <col min="9991" max="9991" width="11.88671875" customWidth="1"/>
    <col min="9992" max="9994" width="15.109375" customWidth="1"/>
    <col min="10235" max="10235" width="24.33203125" customWidth="1"/>
    <col min="10236" max="10245" width="12.5546875" customWidth="1"/>
    <col min="10246" max="10246" width="10.109375" customWidth="1"/>
    <col min="10247" max="10247" width="11.88671875" customWidth="1"/>
    <col min="10248" max="10250" width="15.109375" customWidth="1"/>
    <col min="10491" max="10491" width="24.33203125" customWidth="1"/>
    <col min="10492" max="10501" width="12.5546875" customWidth="1"/>
    <col min="10502" max="10502" width="10.109375" customWidth="1"/>
    <col min="10503" max="10503" width="11.88671875" customWidth="1"/>
    <col min="10504" max="10506" width="15.109375" customWidth="1"/>
    <col min="10747" max="10747" width="24.33203125" customWidth="1"/>
    <col min="10748" max="10757" width="12.5546875" customWidth="1"/>
    <col min="10758" max="10758" width="10.109375" customWidth="1"/>
    <col min="10759" max="10759" width="11.88671875" customWidth="1"/>
    <col min="10760" max="10762" width="15.109375" customWidth="1"/>
    <col min="11003" max="11003" width="24.33203125" customWidth="1"/>
    <col min="11004" max="11013" width="12.5546875" customWidth="1"/>
    <col min="11014" max="11014" width="10.109375" customWidth="1"/>
    <col min="11015" max="11015" width="11.88671875" customWidth="1"/>
    <col min="11016" max="11018" width="15.109375" customWidth="1"/>
    <col min="11259" max="11259" width="24.33203125" customWidth="1"/>
    <col min="11260" max="11269" width="12.5546875" customWidth="1"/>
    <col min="11270" max="11270" width="10.109375" customWidth="1"/>
    <col min="11271" max="11271" width="11.88671875" customWidth="1"/>
    <col min="11272" max="11274" width="15.109375" customWidth="1"/>
    <col min="11515" max="11515" width="24.33203125" customWidth="1"/>
    <col min="11516" max="11525" width="12.5546875" customWidth="1"/>
    <col min="11526" max="11526" width="10.109375" customWidth="1"/>
    <col min="11527" max="11527" width="11.88671875" customWidth="1"/>
    <col min="11528" max="11530" width="15.109375" customWidth="1"/>
    <col min="11771" max="11771" width="24.33203125" customWidth="1"/>
    <col min="11772" max="11781" width="12.5546875" customWidth="1"/>
    <col min="11782" max="11782" width="10.109375" customWidth="1"/>
    <col min="11783" max="11783" width="11.88671875" customWidth="1"/>
    <col min="11784" max="11786" width="15.109375" customWidth="1"/>
    <col min="12027" max="12027" width="24.33203125" customWidth="1"/>
    <col min="12028" max="12037" width="12.5546875" customWidth="1"/>
    <col min="12038" max="12038" width="10.109375" customWidth="1"/>
    <col min="12039" max="12039" width="11.88671875" customWidth="1"/>
    <col min="12040" max="12042" width="15.109375" customWidth="1"/>
    <col min="12283" max="12283" width="24.33203125" customWidth="1"/>
    <col min="12284" max="12293" width="12.5546875" customWidth="1"/>
    <col min="12294" max="12294" width="10.109375" customWidth="1"/>
    <col min="12295" max="12295" width="11.88671875" customWidth="1"/>
    <col min="12296" max="12298" width="15.109375" customWidth="1"/>
    <col min="12539" max="12539" width="24.33203125" customWidth="1"/>
    <col min="12540" max="12549" width="12.5546875" customWidth="1"/>
    <col min="12550" max="12550" width="10.109375" customWidth="1"/>
    <col min="12551" max="12551" width="11.88671875" customWidth="1"/>
    <col min="12552" max="12554" width="15.109375" customWidth="1"/>
    <col min="12795" max="12795" width="24.33203125" customWidth="1"/>
    <col min="12796" max="12805" width="12.5546875" customWidth="1"/>
    <col min="12806" max="12806" width="10.109375" customWidth="1"/>
    <col min="12807" max="12807" width="11.88671875" customWidth="1"/>
    <col min="12808" max="12810" width="15.109375" customWidth="1"/>
    <col min="13051" max="13051" width="24.33203125" customWidth="1"/>
    <col min="13052" max="13061" width="12.5546875" customWidth="1"/>
    <col min="13062" max="13062" width="10.109375" customWidth="1"/>
    <col min="13063" max="13063" width="11.88671875" customWidth="1"/>
    <col min="13064" max="13066" width="15.109375" customWidth="1"/>
    <col min="13307" max="13307" width="24.33203125" customWidth="1"/>
    <col min="13308" max="13317" width="12.5546875" customWidth="1"/>
    <col min="13318" max="13318" width="10.109375" customWidth="1"/>
    <col min="13319" max="13319" width="11.88671875" customWidth="1"/>
    <col min="13320" max="13322" width="15.109375" customWidth="1"/>
    <col min="13563" max="13563" width="24.33203125" customWidth="1"/>
    <col min="13564" max="13573" width="12.5546875" customWidth="1"/>
    <col min="13574" max="13574" width="10.109375" customWidth="1"/>
    <col min="13575" max="13575" width="11.88671875" customWidth="1"/>
    <col min="13576" max="13578" width="15.109375" customWidth="1"/>
    <col min="13819" max="13819" width="24.33203125" customWidth="1"/>
    <col min="13820" max="13829" width="12.5546875" customWidth="1"/>
    <col min="13830" max="13830" width="10.109375" customWidth="1"/>
    <col min="13831" max="13831" width="11.88671875" customWidth="1"/>
    <col min="13832" max="13834" width="15.109375" customWidth="1"/>
    <col min="14075" max="14075" width="24.33203125" customWidth="1"/>
    <col min="14076" max="14085" width="12.5546875" customWidth="1"/>
    <col min="14086" max="14086" width="10.109375" customWidth="1"/>
    <col min="14087" max="14087" width="11.88671875" customWidth="1"/>
    <col min="14088" max="14090" width="15.109375" customWidth="1"/>
    <col min="14331" max="14331" width="24.33203125" customWidth="1"/>
    <col min="14332" max="14341" width="12.5546875" customWidth="1"/>
    <col min="14342" max="14342" width="10.109375" customWidth="1"/>
    <col min="14343" max="14343" width="11.88671875" customWidth="1"/>
    <col min="14344" max="14346" width="15.109375" customWidth="1"/>
    <col min="14587" max="14587" width="24.33203125" customWidth="1"/>
    <col min="14588" max="14597" width="12.5546875" customWidth="1"/>
    <col min="14598" max="14598" width="10.109375" customWidth="1"/>
    <col min="14599" max="14599" width="11.88671875" customWidth="1"/>
    <col min="14600" max="14602" width="15.109375" customWidth="1"/>
    <col min="14843" max="14843" width="24.33203125" customWidth="1"/>
    <col min="14844" max="14853" width="12.5546875" customWidth="1"/>
    <col min="14854" max="14854" width="10.109375" customWidth="1"/>
    <col min="14855" max="14855" width="11.88671875" customWidth="1"/>
    <col min="14856" max="14858" width="15.109375" customWidth="1"/>
    <col min="15099" max="15099" width="24.33203125" customWidth="1"/>
    <col min="15100" max="15109" width="12.5546875" customWidth="1"/>
    <col min="15110" max="15110" width="10.109375" customWidth="1"/>
    <col min="15111" max="15111" width="11.88671875" customWidth="1"/>
    <col min="15112" max="15114" width="15.109375" customWidth="1"/>
    <col min="15355" max="15355" width="24.33203125" customWidth="1"/>
    <col min="15356" max="15365" width="12.5546875" customWidth="1"/>
    <col min="15366" max="15366" width="10.109375" customWidth="1"/>
    <col min="15367" max="15367" width="11.88671875" customWidth="1"/>
    <col min="15368" max="15370" width="15.109375" customWidth="1"/>
    <col min="15611" max="15611" width="24.33203125" customWidth="1"/>
    <col min="15612" max="15621" width="12.5546875" customWidth="1"/>
    <col min="15622" max="15622" width="10.109375" customWidth="1"/>
    <col min="15623" max="15623" width="11.88671875" customWidth="1"/>
    <col min="15624" max="15626" width="15.109375" customWidth="1"/>
    <col min="15867" max="15867" width="24.33203125" customWidth="1"/>
    <col min="15868" max="15877" width="12.5546875" customWidth="1"/>
    <col min="15878" max="15878" width="10.109375" customWidth="1"/>
    <col min="15879" max="15879" width="11.88671875" customWidth="1"/>
    <col min="15880" max="15882" width="15.109375" customWidth="1"/>
    <col min="16123" max="16123" width="24.33203125" customWidth="1"/>
    <col min="16124" max="16133" width="12.5546875" customWidth="1"/>
    <col min="16134" max="16134" width="10.109375" customWidth="1"/>
    <col min="16135" max="16135" width="11.88671875" customWidth="1"/>
    <col min="16136" max="16138" width="15.109375" customWidth="1"/>
  </cols>
  <sheetData>
    <row r="1" spans="1:8" s="1" customFormat="1" ht="12.75" customHeight="1" x14ac:dyDescent="0.3">
      <c r="A1" s="200"/>
      <c r="B1" s="206" t="s">
        <v>458</v>
      </c>
      <c r="C1" s="207"/>
      <c r="D1" s="207"/>
      <c r="E1" s="207"/>
      <c r="F1" s="207"/>
      <c r="G1" s="207"/>
      <c r="H1" s="208"/>
    </row>
    <row r="2" spans="1:8" s="1" customFormat="1" ht="12.75" customHeight="1" x14ac:dyDescent="0.3">
      <c r="A2" s="200"/>
      <c r="B2" s="3" t="s">
        <v>459</v>
      </c>
      <c r="C2" s="3" t="s">
        <v>547</v>
      </c>
      <c r="D2" s="3" t="s">
        <v>461</v>
      </c>
      <c r="E2" s="195" t="s">
        <v>0</v>
      </c>
      <c r="F2" s="195" t="s">
        <v>1</v>
      </c>
      <c r="G2" s="195" t="s">
        <v>2</v>
      </c>
      <c r="H2" s="197" t="s">
        <v>3</v>
      </c>
    </row>
    <row r="3" spans="1:8" s="4" customFormat="1" ht="11.25" customHeight="1" x14ac:dyDescent="0.2">
      <c r="A3" s="198">
        <v>43046</v>
      </c>
      <c r="B3" s="3" t="s">
        <v>5</v>
      </c>
      <c r="C3" s="3" t="s">
        <v>6</v>
      </c>
      <c r="D3" s="3" t="s">
        <v>9</v>
      </c>
      <c r="E3" s="195"/>
      <c r="F3" s="195"/>
      <c r="G3" s="195"/>
      <c r="H3" s="197"/>
    </row>
    <row r="4" spans="1:8" s="4" customFormat="1" ht="28.5" customHeight="1" x14ac:dyDescent="0.25">
      <c r="A4" s="199"/>
      <c r="B4" s="48" t="s">
        <v>585</v>
      </c>
      <c r="C4" s="48" t="s">
        <v>585</v>
      </c>
      <c r="D4" s="48" t="s">
        <v>585</v>
      </c>
      <c r="E4" s="195"/>
      <c r="F4" s="195"/>
      <c r="G4" s="195"/>
      <c r="H4" s="197"/>
    </row>
    <row r="5" spans="1:8" s="4" customFormat="1" ht="12.75" customHeight="1" x14ac:dyDescent="0.25">
      <c r="A5" s="43" t="s">
        <v>94</v>
      </c>
      <c r="B5" s="7">
        <v>100</v>
      </c>
      <c r="C5" s="7">
        <v>28</v>
      </c>
      <c r="D5" s="7">
        <v>26</v>
      </c>
      <c r="E5" s="7">
        <v>0</v>
      </c>
      <c r="F5" s="7">
        <v>53</v>
      </c>
      <c r="G5" s="7">
        <v>0</v>
      </c>
      <c r="H5" s="43">
        <f t="shared" ref="H5:H10" si="0">SUM(B5:G5)</f>
        <v>207</v>
      </c>
    </row>
    <row r="6" spans="1:8" s="4" customFormat="1" ht="12.75" customHeight="1" x14ac:dyDescent="0.25">
      <c r="A6" s="43" t="s">
        <v>95</v>
      </c>
      <c r="B6" s="7">
        <v>123</v>
      </c>
      <c r="C6" s="7">
        <v>21</v>
      </c>
      <c r="D6" s="7">
        <v>23</v>
      </c>
      <c r="E6" s="7">
        <v>0</v>
      </c>
      <c r="F6" s="7">
        <v>49</v>
      </c>
      <c r="G6" s="7">
        <v>0</v>
      </c>
      <c r="H6" s="43">
        <f t="shared" si="0"/>
        <v>216</v>
      </c>
    </row>
    <row r="7" spans="1:8" s="1" customFormat="1" ht="12.75" customHeight="1" x14ac:dyDescent="0.25">
      <c r="A7" s="43" t="s">
        <v>96</v>
      </c>
      <c r="B7" s="7">
        <v>180</v>
      </c>
      <c r="C7" s="7">
        <v>40</v>
      </c>
      <c r="D7" s="7">
        <v>30</v>
      </c>
      <c r="E7" s="7">
        <v>5</v>
      </c>
      <c r="F7" s="7">
        <v>73</v>
      </c>
      <c r="G7" s="7">
        <v>0</v>
      </c>
      <c r="H7" s="43">
        <f t="shared" si="0"/>
        <v>328</v>
      </c>
    </row>
    <row r="8" spans="1:8" s="1" customFormat="1" ht="12.75" customHeight="1" x14ac:dyDescent="0.25">
      <c r="A8" s="43" t="s">
        <v>97</v>
      </c>
      <c r="B8" s="7">
        <v>198</v>
      </c>
      <c r="C8" s="7">
        <v>38</v>
      </c>
      <c r="D8" s="7">
        <v>44</v>
      </c>
      <c r="E8" s="7">
        <v>4</v>
      </c>
      <c r="F8" s="7">
        <v>110</v>
      </c>
      <c r="G8" s="7">
        <v>0</v>
      </c>
      <c r="H8" s="43">
        <f t="shared" si="0"/>
        <v>394</v>
      </c>
    </row>
    <row r="9" spans="1:8" s="1" customFormat="1" ht="12.75" customHeight="1" x14ac:dyDescent="0.25">
      <c r="A9" s="43" t="s">
        <v>98</v>
      </c>
      <c r="B9" s="7">
        <v>157</v>
      </c>
      <c r="C9" s="7">
        <v>28</v>
      </c>
      <c r="D9" s="7">
        <v>35</v>
      </c>
      <c r="E9" s="7">
        <v>0</v>
      </c>
      <c r="F9" s="7">
        <v>71</v>
      </c>
      <c r="G9" s="7">
        <v>0</v>
      </c>
      <c r="H9" s="43">
        <f t="shared" si="0"/>
        <v>291</v>
      </c>
    </row>
    <row r="10" spans="1:8" s="1" customFormat="1" ht="12.75" customHeight="1" x14ac:dyDescent="0.25">
      <c r="A10" s="43" t="s">
        <v>99</v>
      </c>
      <c r="B10" s="7">
        <v>99</v>
      </c>
      <c r="C10" s="7">
        <v>26</v>
      </c>
      <c r="D10" s="7">
        <v>26</v>
      </c>
      <c r="E10" s="7">
        <v>0</v>
      </c>
      <c r="F10" s="7">
        <v>61</v>
      </c>
      <c r="G10" s="7">
        <v>0</v>
      </c>
      <c r="H10" s="43">
        <f t="shared" si="0"/>
        <v>212</v>
      </c>
    </row>
    <row r="11" spans="1:8" s="1" customFormat="1" ht="15.75" customHeight="1" x14ac:dyDescent="0.25">
      <c r="A11" s="9" t="s">
        <v>3</v>
      </c>
      <c r="B11" s="10">
        <f t="shared" ref="B11:H11" si="1">SUM(B5:B10)</f>
        <v>857</v>
      </c>
      <c r="C11" s="10">
        <f t="shared" si="1"/>
        <v>181</v>
      </c>
      <c r="D11" s="10">
        <f>SUM(D5:D10)</f>
        <v>184</v>
      </c>
      <c r="E11" s="10">
        <f t="shared" si="1"/>
        <v>9</v>
      </c>
      <c r="F11" s="10">
        <f t="shared" si="1"/>
        <v>417</v>
      </c>
      <c r="G11" s="10">
        <f t="shared" si="1"/>
        <v>0</v>
      </c>
      <c r="H11" s="10">
        <f t="shared" si="1"/>
        <v>1648</v>
      </c>
    </row>
    <row r="12" spans="1:8" s="172" customFormat="1" ht="15.75" customHeight="1" x14ac:dyDescent="0.2">
      <c r="A12" s="242" t="s">
        <v>585</v>
      </c>
      <c r="B12" s="242"/>
      <c r="C12" s="78">
        <f>B11+C11+D11</f>
        <v>1222</v>
      </c>
      <c r="D12" s="78"/>
      <c r="E12" s="78"/>
      <c r="F12" s="78"/>
      <c r="G12" s="78"/>
      <c r="H12" s="78"/>
    </row>
    <row r="14" spans="1:8" x14ac:dyDescent="0.3">
      <c r="A14" s="200"/>
      <c r="B14" s="206" t="s">
        <v>462</v>
      </c>
      <c r="C14" s="207"/>
      <c r="D14" s="207"/>
      <c r="E14" s="207"/>
      <c r="F14" s="207"/>
      <c r="G14" s="207"/>
      <c r="H14" s="208"/>
    </row>
    <row r="15" spans="1:8" x14ac:dyDescent="0.3">
      <c r="A15" s="200"/>
      <c r="B15" s="3" t="s">
        <v>464</v>
      </c>
      <c r="C15" s="3" t="s">
        <v>531</v>
      </c>
      <c r="D15" s="3" t="s">
        <v>534</v>
      </c>
      <c r="E15" s="195" t="s">
        <v>0</v>
      </c>
      <c r="F15" s="195" t="s">
        <v>1</v>
      </c>
      <c r="G15" s="195" t="s">
        <v>2</v>
      </c>
      <c r="H15" s="197" t="s">
        <v>3</v>
      </c>
    </row>
    <row r="16" spans="1:8" x14ac:dyDescent="0.3">
      <c r="A16" s="198">
        <v>43046</v>
      </c>
      <c r="B16" s="3" t="s">
        <v>5</v>
      </c>
      <c r="C16" s="3" t="s">
        <v>6</v>
      </c>
      <c r="D16" s="3" t="s">
        <v>9</v>
      </c>
      <c r="E16" s="195"/>
      <c r="F16" s="195"/>
      <c r="G16" s="195"/>
      <c r="H16" s="197"/>
    </row>
    <row r="17" spans="1:8" ht="24.6" x14ac:dyDescent="0.3">
      <c r="A17" s="199"/>
      <c r="B17" s="48" t="s">
        <v>586</v>
      </c>
      <c r="C17" s="48" t="s">
        <v>586</v>
      </c>
      <c r="D17" s="48" t="s">
        <v>586</v>
      </c>
      <c r="E17" s="195"/>
      <c r="F17" s="195"/>
      <c r="G17" s="195"/>
      <c r="H17" s="197"/>
    </row>
    <row r="18" spans="1:8" ht="12.75" customHeight="1" x14ac:dyDescent="0.25">
      <c r="A18" s="70" t="s">
        <v>94</v>
      </c>
      <c r="B18" s="7">
        <v>110</v>
      </c>
      <c r="C18" s="7">
        <v>30</v>
      </c>
      <c r="D18" s="7">
        <v>28</v>
      </c>
      <c r="E18" s="7">
        <v>0</v>
      </c>
      <c r="F18" s="7">
        <v>39</v>
      </c>
      <c r="G18" s="7">
        <v>0</v>
      </c>
      <c r="H18" s="70">
        <f t="shared" ref="H18:H23" si="2">SUM(B18:G18)</f>
        <v>207</v>
      </c>
    </row>
    <row r="19" spans="1:8" ht="12.75" customHeight="1" x14ac:dyDescent="0.25">
      <c r="A19" s="70" t="s">
        <v>95</v>
      </c>
      <c r="B19" s="7">
        <v>129</v>
      </c>
      <c r="C19" s="7">
        <v>25</v>
      </c>
      <c r="D19" s="7">
        <v>28</v>
      </c>
      <c r="E19" s="7">
        <v>0</v>
      </c>
      <c r="F19" s="7">
        <v>34</v>
      </c>
      <c r="G19" s="7">
        <v>0</v>
      </c>
      <c r="H19" s="70">
        <f t="shared" si="2"/>
        <v>216</v>
      </c>
    </row>
    <row r="20" spans="1:8" ht="12.75" customHeight="1" x14ac:dyDescent="0.25">
      <c r="A20" s="70" t="s">
        <v>96</v>
      </c>
      <c r="B20" s="7">
        <v>206</v>
      </c>
      <c r="C20" s="7">
        <v>42</v>
      </c>
      <c r="D20" s="7">
        <v>30</v>
      </c>
      <c r="E20" s="7">
        <v>1</v>
      </c>
      <c r="F20" s="7">
        <v>49</v>
      </c>
      <c r="G20" s="7">
        <v>0</v>
      </c>
      <c r="H20" s="70">
        <f t="shared" si="2"/>
        <v>328</v>
      </c>
    </row>
    <row r="21" spans="1:8" ht="12.75" customHeight="1" x14ac:dyDescent="0.25">
      <c r="A21" s="70" t="s">
        <v>97</v>
      </c>
      <c r="B21" s="7">
        <v>213</v>
      </c>
      <c r="C21" s="7">
        <v>41</v>
      </c>
      <c r="D21" s="7">
        <v>44</v>
      </c>
      <c r="E21" s="7">
        <v>1</v>
      </c>
      <c r="F21" s="7">
        <v>95</v>
      </c>
      <c r="G21" s="7">
        <v>0</v>
      </c>
      <c r="H21" s="70">
        <f t="shared" si="2"/>
        <v>394</v>
      </c>
    </row>
    <row r="22" spans="1:8" ht="12.75" customHeight="1" x14ac:dyDescent="0.25">
      <c r="A22" s="70" t="s">
        <v>98</v>
      </c>
      <c r="B22" s="7">
        <v>165</v>
      </c>
      <c r="C22" s="7">
        <v>30</v>
      </c>
      <c r="D22" s="7">
        <v>36</v>
      </c>
      <c r="E22" s="7">
        <v>0</v>
      </c>
      <c r="F22" s="7">
        <v>60</v>
      </c>
      <c r="G22" s="7">
        <v>0</v>
      </c>
      <c r="H22" s="70">
        <f t="shared" si="2"/>
        <v>291</v>
      </c>
    </row>
    <row r="23" spans="1:8" ht="12.75" customHeight="1" x14ac:dyDescent="0.25">
      <c r="A23" s="70" t="s">
        <v>99</v>
      </c>
      <c r="B23" s="7">
        <v>117</v>
      </c>
      <c r="C23" s="7">
        <v>34</v>
      </c>
      <c r="D23" s="7">
        <v>24</v>
      </c>
      <c r="E23" s="7">
        <v>0</v>
      </c>
      <c r="F23" s="7">
        <v>37</v>
      </c>
      <c r="G23" s="7">
        <v>0</v>
      </c>
      <c r="H23" s="70">
        <f t="shared" si="2"/>
        <v>212</v>
      </c>
    </row>
    <row r="24" spans="1:8" ht="15.75" x14ac:dyDescent="0.25">
      <c r="A24" s="9" t="s">
        <v>3</v>
      </c>
      <c r="B24" s="10">
        <f t="shared" ref="B24:H24" si="3">SUM(B18:B23)</f>
        <v>940</v>
      </c>
      <c r="C24" s="10">
        <f t="shared" si="3"/>
        <v>202</v>
      </c>
      <c r="D24" s="10">
        <f>SUM(D18:D23)</f>
        <v>190</v>
      </c>
      <c r="E24" s="10">
        <f t="shared" si="3"/>
        <v>2</v>
      </c>
      <c r="F24" s="10">
        <f t="shared" si="3"/>
        <v>314</v>
      </c>
      <c r="G24" s="10">
        <f t="shared" si="3"/>
        <v>0</v>
      </c>
      <c r="H24" s="10">
        <f t="shared" si="3"/>
        <v>1648</v>
      </c>
    </row>
    <row r="25" spans="1:8" s="151" customFormat="1" ht="12.75" x14ac:dyDescent="0.2">
      <c r="A25" s="242" t="s">
        <v>680</v>
      </c>
      <c r="B25" s="242"/>
      <c r="C25" s="78">
        <f>B24+C24+D24</f>
        <v>1332</v>
      </c>
      <c r="D25" s="78"/>
      <c r="E25" s="78"/>
      <c r="F25" s="78"/>
      <c r="G25" s="78"/>
      <c r="H25" s="78"/>
    </row>
    <row r="27" spans="1:8" x14ac:dyDescent="0.3">
      <c r="A27" s="200"/>
      <c r="B27" s="206" t="s">
        <v>482</v>
      </c>
      <c r="C27" s="207"/>
      <c r="D27" s="207"/>
      <c r="E27" s="207"/>
      <c r="F27" s="207"/>
      <c r="G27" s="207"/>
      <c r="H27" s="208"/>
    </row>
    <row r="28" spans="1:8" x14ac:dyDescent="0.3">
      <c r="A28" s="200"/>
      <c r="B28" s="3" t="s">
        <v>484</v>
      </c>
      <c r="C28" s="3" t="s">
        <v>554</v>
      </c>
      <c r="D28" s="3" t="s">
        <v>555</v>
      </c>
      <c r="E28" s="195" t="s">
        <v>0</v>
      </c>
      <c r="F28" s="195" t="s">
        <v>1</v>
      </c>
      <c r="G28" s="195" t="s">
        <v>2</v>
      </c>
      <c r="H28" s="197" t="s">
        <v>3</v>
      </c>
    </row>
    <row r="29" spans="1:8" x14ac:dyDescent="0.3">
      <c r="A29" s="198">
        <v>43046</v>
      </c>
      <c r="B29" s="3" t="s">
        <v>5</v>
      </c>
      <c r="C29" s="3" t="s">
        <v>6</v>
      </c>
      <c r="D29" s="3" t="s">
        <v>9</v>
      </c>
      <c r="E29" s="195"/>
      <c r="F29" s="195"/>
      <c r="G29" s="195"/>
      <c r="H29" s="197"/>
    </row>
    <row r="30" spans="1:8" ht="24.6" x14ac:dyDescent="0.3">
      <c r="A30" s="199"/>
      <c r="B30" s="48" t="s">
        <v>589</v>
      </c>
      <c r="C30" s="48" t="s">
        <v>589</v>
      </c>
      <c r="D30" s="48" t="s">
        <v>589</v>
      </c>
      <c r="E30" s="195"/>
      <c r="F30" s="195"/>
      <c r="G30" s="195"/>
      <c r="H30" s="197"/>
    </row>
    <row r="31" spans="1:8" ht="12.75" customHeight="1" x14ac:dyDescent="0.3">
      <c r="A31" s="70" t="s">
        <v>94</v>
      </c>
      <c r="B31" s="7">
        <v>99</v>
      </c>
      <c r="C31" s="7">
        <v>28</v>
      </c>
      <c r="D31" s="7">
        <v>27</v>
      </c>
      <c r="E31" s="7">
        <v>0</v>
      </c>
      <c r="F31" s="7">
        <v>53</v>
      </c>
      <c r="G31" s="7">
        <v>0</v>
      </c>
      <c r="H31" s="70">
        <f t="shared" ref="H31:H36" si="4">SUM(B31:G31)</f>
        <v>207</v>
      </c>
    </row>
    <row r="32" spans="1:8" ht="12.75" customHeight="1" x14ac:dyDescent="0.3">
      <c r="A32" s="70" t="s">
        <v>95</v>
      </c>
      <c r="B32" s="7">
        <v>113</v>
      </c>
      <c r="C32" s="7">
        <v>25</v>
      </c>
      <c r="D32" s="7">
        <v>18</v>
      </c>
      <c r="E32" s="7">
        <v>2</v>
      </c>
      <c r="F32" s="7">
        <v>58</v>
      </c>
      <c r="G32" s="7">
        <v>0</v>
      </c>
      <c r="H32" s="70">
        <f t="shared" si="4"/>
        <v>216</v>
      </c>
    </row>
    <row r="33" spans="1:8" ht="12.75" customHeight="1" x14ac:dyDescent="0.3">
      <c r="A33" s="70" t="s">
        <v>96</v>
      </c>
      <c r="B33" s="7">
        <v>179</v>
      </c>
      <c r="C33" s="7">
        <v>36</v>
      </c>
      <c r="D33" s="7">
        <v>30</v>
      </c>
      <c r="E33" s="7">
        <v>4</v>
      </c>
      <c r="F33" s="7">
        <v>79</v>
      </c>
      <c r="G33" s="7">
        <v>0</v>
      </c>
      <c r="H33" s="70">
        <f t="shared" si="4"/>
        <v>328</v>
      </c>
    </row>
    <row r="34" spans="1:8" ht="12.75" customHeight="1" x14ac:dyDescent="0.3">
      <c r="A34" s="70" t="s">
        <v>97</v>
      </c>
      <c r="B34" s="7">
        <v>195</v>
      </c>
      <c r="C34" s="7">
        <v>39</v>
      </c>
      <c r="D34" s="7">
        <v>31</v>
      </c>
      <c r="E34" s="7">
        <v>2</v>
      </c>
      <c r="F34" s="7">
        <v>127</v>
      </c>
      <c r="G34" s="7">
        <v>0</v>
      </c>
      <c r="H34" s="70">
        <f t="shared" si="4"/>
        <v>394</v>
      </c>
    </row>
    <row r="35" spans="1:8" ht="12.75" customHeight="1" x14ac:dyDescent="0.3">
      <c r="A35" s="70" t="s">
        <v>98</v>
      </c>
      <c r="B35" s="7">
        <v>152</v>
      </c>
      <c r="C35" s="7">
        <v>27</v>
      </c>
      <c r="D35" s="7">
        <v>30</v>
      </c>
      <c r="E35" s="7">
        <v>3</v>
      </c>
      <c r="F35" s="7">
        <v>79</v>
      </c>
      <c r="G35" s="7">
        <v>0</v>
      </c>
      <c r="H35" s="70">
        <f t="shared" si="4"/>
        <v>291</v>
      </c>
    </row>
    <row r="36" spans="1:8" ht="12.75" customHeight="1" x14ac:dyDescent="0.3">
      <c r="A36" s="70" t="s">
        <v>99</v>
      </c>
      <c r="B36" s="7">
        <v>109</v>
      </c>
      <c r="C36" s="7">
        <v>28</v>
      </c>
      <c r="D36" s="7">
        <v>20</v>
      </c>
      <c r="E36" s="7">
        <v>0</v>
      </c>
      <c r="F36" s="7">
        <v>55</v>
      </c>
      <c r="G36" s="7">
        <v>0</v>
      </c>
      <c r="H36" s="70">
        <f t="shared" si="4"/>
        <v>212</v>
      </c>
    </row>
    <row r="37" spans="1:8" ht="15.6" x14ac:dyDescent="0.3">
      <c r="A37" s="9" t="s">
        <v>3</v>
      </c>
      <c r="B37" s="10">
        <f t="shared" ref="B37:H37" si="5">SUM(B31:B36)</f>
        <v>847</v>
      </c>
      <c r="C37" s="10">
        <f t="shared" si="5"/>
        <v>183</v>
      </c>
      <c r="D37" s="10">
        <f>SUM(D31:D36)</f>
        <v>156</v>
      </c>
      <c r="E37" s="10">
        <f t="shared" si="5"/>
        <v>11</v>
      </c>
      <c r="F37" s="10">
        <f t="shared" si="5"/>
        <v>451</v>
      </c>
      <c r="G37" s="10">
        <f t="shared" si="5"/>
        <v>0</v>
      </c>
      <c r="H37" s="10">
        <f t="shared" si="5"/>
        <v>1648</v>
      </c>
    </row>
    <row r="38" spans="1:8" s="174" customFormat="1" ht="13.2" x14ac:dyDescent="0.25">
      <c r="A38" s="245" t="s">
        <v>589</v>
      </c>
      <c r="B38" s="245"/>
      <c r="C38" s="107">
        <f>B37+C37+D37</f>
        <v>1186</v>
      </c>
    </row>
    <row r="40" spans="1:8" ht="15" customHeight="1" x14ac:dyDescent="0.3">
      <c r="A40" s="200"/>
      <c r="B40" s="206" t="s">
        <v>527</v>
      </c>
      <c r="C40" s="207"/>
      <c r="D40" s="207"/>
      <c r="E40" s="207"/>
      <c r="F40" s="207"/>
      <c r="G40" s="207"/>
      <c r="H40" s="208"/>
    </row>
    <row r="41" spans="1:8" ht="15" customHeight="1" x14ac:dyDescent="0.3">
      <c r="A41" s="200"/>
      <c r="B41" s="3" t="s">
        <v>484</v>
      </c>
      <c r="C41" s="3" t="s">
        <v>554</v>
      </c>
      <c r="D41" s="3" t="s">
        <v>555</v>
      </c>
      <c r="E41" s="195" t="s">
        <v>0</v>
      </c>
      <c r="F41" s="195" t="s">
        <v>1</v>
      </c>
      <c r="G41" s="195" t="s">
        <v>2</v>
      </c>
      <c r="H41" s="197" t="s">
        <v>3</v>
      </c>
    </row>
    <row r="42" spans="1:8" x14ac:dyDescent="0.3">
      <c r="A42" s="198">
        <v>43046</v>
      </c>
      <c r="B42" s="3" t="s">
        <v>5</v>
      </c>
      <c r="C42" s="3" t="s">
        <v>6</v>
      </c>
      <c r="D42" s="3" t="s">
        <v>9</v>
      </c>
      <c r="E42" s="195"/>
      <c r="F42" s="195"/>
      <c r="G42" s="195"/>
      <c r="H42" s="197"/>
    </row>
    <row r="43" spans="1:8" ht="24.6" x14ac:dyDescent="0.3">
      <c r="A43" s="199"/>
      <c r="B43" s="48" t="s">
        <v>590</v>
      </c>
      <c r="C43" s="48" t="s">
        <v>591</v>
      </c>
      <c r="D43" s="48" t="s">
        <v>591</v>
      </c>
      <c r="E43" s="195"/>
      <c r="F43" s="195"/>
      <c r="G43" s="195"/>
      <c r="H43" s="197"/>
    </row>
    <row r="44" spans="1:8" ht="12.75" customHeight="1" x14ac:dyDescent="0.3">
      <c r="A44" s="70" t="s">
        <v>94</v>
      </c>
      <c r="B44" s="7">
        <v>103</v>
      </c>
      <c r="C44" s="7">
        <v>54</v>
      </c>
      <c r="D44" s="7">
        <v>20</v>
      </c>
      <c r="E44" s="7">
        <v>0</v>
      </c>
      <c r="F44" s="7">
        <v>30</v>
      </c>
      <c r="G44" s="7">
        <v>0</v>
      </c>
      <c r="H44" s="70">
        <f t="shared" ref="H44:H49" si="6">SUM(B44:G44)</f>
        <v>207</v>
      </c>
    </row>
    <row r="45" spans="1:8" ht="12.75" customHeight="1" x14ac:dyDescent="0.3">
      <c r="A45" s="70" t="s">
        <v>95</v>
      </c>
      <c r="B45" s="7">
        <v>113</v>
      </c>
      <c r="C45" s="7">
        <v>54</v>
      </c>
      <c r="D45" s="7">
        <v>28</v>
      </c>
      <c r="E45" s="7">
        <v>0</v>
      </c>
      <c r="F45" s="7">
        <v>21</v>
      </c>
      <c r="G45" s="7">
        <v>0</v>
      </c>
      <c r="H45" s="70">
        <f t="shared" si="6"/>
        <v>216</v>
      </c>
    </row>
    <row r="46" spans="1:8" ht="12.75" customHeight="1" x14ac:dyDescent="0.3">
      <c r="A46" s="70" t="s">
        <v>96</v>
      </c>
      <c r="B46" s="7">
        <v>231</v>
      </c>
      <c r="C46" s="7">
        <v>46</v>
      </c>
      <c r="D46" s="7">
        <v>23</v>
      </c>
      <c r="E46" s="7">
        <v>0</v>
      </c>
      <c r="F46" s="7">
        <v>28</v>
      </c>
      <c r="G46" s="7">
        <v>0</v>
      </c>
      <c r="H46" s="70">
        <f t="shared" si="6"/>
        <v>328</v>
      </c>
    </row>
    <row r="47" spans="1:8" ht="12.75" customHeight="1" x14ac:dyDescent="0.3">
      <c r="A47" s="70" t="s">
        <v>97</v>
      </c>
      <c r="B47" s="7">
        <v>248</v>
      </c>
      <c r="C47" s="7">
        <v>52</v>
      </c>
      <c r="D47" s="7">
        <v>35</v>
      </c>
      <c r="E47" s="7">
        <v>1</v>
      </c>
      <c r="F47" s="7">
        <v>58</v>
      </c>
      <c r="G47" s="7">
        <v>0</v>
      </c>
      <c r="H47" s="70">
        <f t="shared" si="6"/>
        <v>394</v>
      </c>
    </row>
    <row r="48" spans="1:8" ht="12.75" customHeight="1" x14ac:dyDescent="0.3">
      <c r="A48" s="70" t="s">
        <v>98</v>
      </c>
      <c r="B48" s="7">
        <v>168</v>
      </c>
      <c r="C48" s="7">
        <v>62</v>
      </c>
      <c r="D48" s="7">
        <v>29</v>
      </c>
      <c r="E48" s="7">
        <v>0</v>
      </c>
      <c r="F48" s="7">
        <v>32</v>
      </c>
      <c r="G48" s="7">
        <v>0</v>
      </c>
      <c r="H48" s="70">
        <f t="shared" si="6"/>
        <v>291</v>
      </c>
    </row>
    <row r="49" spans="1:8" ht="12.75" customHeight="1" x14ac:dyDescent="0.3">
      <c r="A49" s="70" t="s">
        <v>99</v>
      </c>
      <c r="B49" s="7">
        <v>158</v>
      </c>
      <c r="C49" s="7">
        <v>22</v>
      </c>
      <c r="D49" s="7">
        <v>13</v>
      </c>
      <c r="E49" s="7">
        <v>0</v>
      </c>
      <c r="F49" s="7">
        <v>19</v>
      </c>
      <c r="G49" s="7">
        <v>0</v>
      </c>
      <c r="H49" s="70">
        <f t="shared" si="6"/>
        <v>212</v>
      </c>
    </row>
    <row r="50" spans="1:8" ht="15.6" x14ac:dyDescent="0.3">
      <c r="A50" s="9" t="s">
        <v>3</v>
      </c>
      <c r="B50" s="10">
        <f t="shared" ref="B50:C50" si="7">SUM(B44:B49)</f>
        <v>1021</v>
      </c>
      <c r="C50" s="10">
        <f t="shared" si="7"/>
        <v>290</v>
      </c>
      <c r="D50" s="10">
        <f>SUM(D44:D49)</f>
        <v>148</v>
      </c>
      <c r="E50" s="10">
        <f t="shared" ref="E50:H50" si="8">SUM(E44:E49)</f>
        <v>1</v>
      </c>
      <c r="F50" s="10">
        <f t="shared" si="8"/>
        <v>188</v>
      </c>
      <c r="G50" s="10">
        <f t="shared" si="8"/>
        <v>0</v>
      </c>
      <c r="H50" s="10">
        <f t="shared" si="8"/>
        <v>1648</v>
      </c>
    </row>
    <row r="51" spans="1:8" s="170" customFormat="1" ht="13.2" x14ac:dyDescent="0.25">
      <c r="A51" s="245" t="s">
        <v>590</v>
      </c>
      <c r="B51" s="245"/>
      <c r="C51" s="107">
        <f>B50</f>
        <v>1021</v>
      </c>
      <c r="D51" s="245" t="s">
        <v>591</v>
      </c>
      <c r="E51" s="245"/>
      <c r="F51" s="107">
        <f>C50+D50</f>
        <v>438</v>
      </c>
    </row>
  </sheetData>
  <mergeCells count="33">
    <mergeCell ref="G28:G30"/>
    <mergeCell ref="H28:H30"/>
    <mergeCell ref="A29:A30"/>
    <mergeCell ref="A40:A41"/>
    <mergeCell ref="B40:H40"/>
    <mergeCell ref="E41:E43"/>
    <mergeCell ref="F41:F43"/>
    <mergeCell ref="G41:G43"/>
    <mergeCell ref="H41:H43"/>
    <mergeCell ref="A42:A43"/>
    <mergeCell ref="A1:A2"/>
    <mergeCell ref="E2:E4"/>
    <mergeCell ref="F2:F4"/>
    <mergeCell ref="G2:G4"/>
    <mergeCell ref="H2:H4"/>
    <mergeCell ref="A3:A4"/>
    <mergeCell ref="B1:H1"/>
    <mergeCell ref="A12:B12"/>
    <mergeCell ref="A25:B25"/>
    <mergeCell ref="A51:B51"/>
    <mergeCell ref="A38:B38"/>
    <mergeCell ref="D51:E51"/>
    <mergeCell ref="A14:A15"/>
    <mergeCell ref="B14:H14"/>
    <mergeCell ref="E15:E17"/>
    <mergeCell ref="F15:F17"/>
    <mergeCell ref="G15:G17"/>
    <mergeCell ref="H15:H17"/>
    <mergeCell ref="A16:A17"/>
    <mergeCell ref="A27:A28"/>
    <mergeCell ref="B27:H27"/>
    <mergeCell ref="E28:E30"/>
    <mergeCell ref="F28:F30"/>
  </mergeCells>
  <pageMargins left="0.2" right="0.2" top="0.5" bottom="0.25" header="0.3" footer="0.3"/>
  <pageSetup orientation="portrait" r:id="rId1"/>
  <headerFooter>
    <oddHeader>&amp;CTOWN OF PITTSTOWN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Layout" zoomScaleNormal="100" workbookViewId="0">
      <selection activeCell="E14" sqref="E14"/>
    </sheetView>
  </sheetViews>
  <sheetFormatPr defaultRowHeight="14.4" x14ac:dyDescent="0.3"/>
  <cols>
    <col min="1" max="1" width="16.109375" customWidth="1"/>
    <col min="2" max="7" width="9.6640625" customWidth="1"/>
    <col min="8" max="11" width="8.6640625" customWidth="1"/>
    <col min="12" max="13" width="15.109375" customWidth="1"/>
    <col min="254" max="254" width="24.33203125" customWidth="1"/>
    <col min="255" max="264" width="12.5546875" customWidth="1"/>
    <col min="265" max="265" width="10.109375" customWidth="1"/>
    <col min="266" max="266" width="11.88671875" customWidth="1"/>
    <col min="267" max="269" width="15.109375" customWidth="1"/>
    <col min="510" max="510" width="24.33203125" customWidth="1"/>
    <col min="511" max="520" width="12.5546875" customWidth="1"/>
    <col min="521" max="521" width="10.109375" customWidth="1"/>
    <col min="522" max="522" width="11.88671875" customWidth="1"/>
    <col min="523" max="525" width="15.109375" customWidth="1"/>
    <col min="766" max="766" width="24.33203125" customWidth="1"/>
    <col min="767" max="776" width="12.5546875" customWidth="1"/>
    <col min="777" max="777" width="10.109375" customWidth="1"/>
    <col min="778" max="778" width="11.88671875" customWidth="1"/>
    <col min="779" max="781" width="15.109375" customWidth="1"/>
    <col min="1022" max="1022" width="24.33203125" customWidth="1"/>
    <col min="1023" max="1032" width="12.5546875" customWidth="1"/>
    <col min="1033" max="1033" width="10.109375" customWidth="1"/>
    <col min="1034" max="1034" width="11.88671875" customWidth="1"/>
    <col min="1035" max="1037" width="15.109375" customWidth="1"/>
    <col min="1278" max="1278" width="24.33203125" customWidth="1"/>
    <col min="1279" max="1288" width="12.5546875" customWidth="1"/>
    <col min="1289" max="1289" width="10.109375" customWidth="1"/>
    <col min="1290" max="1290" width="11.88671875" customWidth="1"/>
    <col min="1291" max="1293" width="15.109375" customWidth="1"/>
    <col min="1534" max="1534" width="24.33203125" customWidth="1"/>
    <col min="1535" max="1544" width="12.5546875" customWidth="1"/>
    <col min="1545" max="1545" width="10.109375" customWidth="1"/>
    <col min="1546" max="1546" width="11.88671875" customWidth="1"/>
    <col min="1547" max="1549" width="15.109375" customWidth="1"/>
    <col min="1790" max="1790" width="24.33203125" customWidth="1"/>
    <col min="1791" max="1800" width="12.5546875" customWidth="1"/>
    <col min="1801" max="1801" width="10.109375" customWidth="1"/>
    <col min="1802" max="1802" width="11.88671875" customWidth="1"/>
    <col min="1803" max="1805" width="15.109375" customWidth="1"/>
    <col min="2046" max="2046" width="24.33203125" customWidth="1"/>
    <col min="2047" max="2056" width="12.5546875" customWidth="1"/>
    <col min="2057" max="2057" width="10.109375" customWidth="1"/>
    <col min="2058" max="2058" width="11.88671875" customWidth="1"/>
    <col min="2059" max="2061" width="15.109375" customWidth="1"/>
    <col min="2302" max="2302" width="24.33203125" customWidth="1"/>
    <col min="2303" max="2312" width="12.5546875" customWidth="1"/>
    <col min="2313" max="2313" width="10.109375" customWidth="1"/>
    <col min="2314" max="2314" width="11.88671875" customWidth="1"/>
    <col min="2315" max="2317" width="15.109375" customWidth="1"/>
    <col min="2558" max="2558" width="24.33203125" customWidth="1"/>
    <col min="2559" max="2568" width="12.5546875" customWidth="1"/>
    <col min="2569" max="2569" width="10.109375" customWidth="1"/>
    <col min="2570" max="2570" width="11.88671875" customWidth="1"/>
    <col min="2571" max="2573" width="15.109375" customWidth="1"/>
    <col min="2814" max="2814" width="24.33203125" customWidth="1"/>
    <col min="2815" max="2824" width="12.5546875" customWidth="1"/>
    <col min="2825" max="2825" width="10.109375" customWidth="1"/>
    <col min="2826" max="2826" width="11.88671875" customWidth="1"/>
    <col min="2827" max="2829" width="15.109375" customWidth="1"/>
    <col min="3070" max="3070" width="24.33203125" customWidth="1"/>
    <col min="3071" max="3080" width="12.5546875" customWidth="1"/>
    <col min="3081" max="3081" width="10.109375" customWidth="1"/>
    <col min="3082" max="3082" width="11.88671875" customWidth="1"/>
    <col min="3083" max="3085" width="15.109375" customWidth="1"/>
    <col min="3326" max="3326" width="24.33203125" customWidth="1"/>
    <col min="3327" max="3336" width="12.5546875" customWidth="1"/>
    <col min="3337" max="3337" width="10.109375" customWidth="1"/>
    <col min="3338" max="3338" width="11.88671875" customWidth="1"/>
    <col min="3339" max="3341" width="15.109375" customWidth="1"/>
    <col min="3582" max="3582" width="24.33203125" customWidth="1"/>
    <col min="3583" max="3592" width="12.5546875" customWidth="1"/>
    <col min="3593" max="3593" width="10.109375" customWidth="1"/>
    <col min="3594" max="3594" width="11.88671875" customWidth="1"/>
    <col min="3595" max="3597" width="15.109375" customWidth="1"/>
    <col min="3838" max="3838" width="24.33203125" customWidth="1"/>
    <col min="3839" max="3848" width="12.5546875" customWidth="1"/>
    <col min="3849" max="3849" width="10.109375" customWidth="1"/>
    <col min="3850" max="3850" width="11.88671875" customWidth="1"/>
    <col min="3851" max="3853" width="15.109375" customWidth="1"/>
    <col min="4094" max="4094" width="24.33203125" customWidth="1"/>
    <col min="4095" max="4104" width="12.5546875" customWidth="1"/>
    <col min="4105" max="4105" width="10.109375" customWidth="1"/>
    <col min="4106" max="4106" width="11.88671875" customWidth="1"/>
    <col min="4107" max="4109" width="15.109375" customWidth="1"/>
    <col min="4350" max="4350" width="24.33203125" customWidth="1"/>
    <col min="4351" max="4360" width="12.5546875" customWidth="1"/>
    <col min="4361" max="4361" width="10.109375" customWidth="1"/>
    <col min="4362" max="4362" width="11.88671875" customWidth="1"/>
    <col min="4363" max="4365" width="15.109375" customWidth="1"/>
    <col min="4606" max="4606" width="24.33203125" customWidth="1"/>
    <col min="4607" max="4616" width="12.5546875" customWidth="1"/>
    <col min="4617" max="4617" width="10.109375" customWidth="1"/>
    <col min="4618" max="4618" width="11.88671875" customWidth="1"/>
    <col min="4619" max="4621" width="15.109375" customWidth="1"/>
    <col min="4862" max="4862" width="24.33203125" customWidth="1"/>
    <col min="4863" max="4872" width="12.5546875" customWidth="1"/>
    <col min="4873" max="4873" width="10.109375" customWidth="1"/>
    <col min="4874" max="4874" width="11.88671875" customWidth="1"/>
    <col min="4875" max="4877" width="15.109375" customWidth="1"/>
    <col min="5118" max="5118" width="24.33203125" customWidth="1"/>
    <col min="5119" max="5128" width="12.5546875" customWidth="1"/>
    <col min="5129" max="5129" width="10.109375" customWidth="1"/>
    <col min="5130" max="5130" width="11.88671875" customWidth="1"/>
    <col min="5131" max="5133" width="15.109375" customWidth="1"/>
    <col min="5374" max="5374" width="24.33203125" customWidth="1"/>
    <col min="5375" max="5384" width="12.5546875" customWidth="1"/>
    <col min="5385" max="5385" width="10.109375" customWidth="1"/>
    <col min="5386" max="5386" width="11.88671875" customWidth="1"/>
    <col min="5387" max="5389" width="15.109375" customWidth="1"/>
    <col min="5630" max="5630" width="24.33203125" customWidth="1"/>
    <col min="5631" max="5640" width="12.5546875" customWidth="1"/>
    <col min="5641" max="5641" width="10.109375" customWidth="1"/>
    <col min="5642" max="5642" width="11.88671875" customWidth="1"/>
    <col min="5643" max="5645" width="15.109375" customWidth="1"/>
    <col min="5886" max="5886" width="24.33203125" customWidth="1"/>
    <col min="5887" max="5896" width="12.5546875" customWidth="1"/>
    <col min="5897" max="5897" width="10.109375" customWidth="1"/>
    <col min="5898" max="5898" width="11.88671875" customWidth="1"/>
    <col min="5899" max="5901" width="15.109375" customWidth="1"/>
    <col min="6142" max="6142" width="24.33203125" customWidth="1"/>
    <col min="6143" max="6152" width="12.5546875" customWidth="1"/>
    <col min="6153" max="6153" width="10.109375" customWidth="1"/>
    <col min="6154" max="6154" width="11.88671875" customWidth="1"/>
    <col min="6155" max="6157" width="15.109375" customWidth="1"/>
    <col min="6398" max="6398" width="24.33203125" customWidth="1"/>
    <col min="6399" max="6408" width="12.5546875" customWidth="1"/>
    <col min="6409" max="6409" width="10.109375" customWidth="1"/>
    <col min="6410" max="6410" width="11.88671875" customWidth="1"/>
    <col min="6411" max="6413" width="15.109375" customWidth="1"/>
    <col min="6654" max="6654" width="24.33203125" customWidth="1"/>
    <col min="6655" max="6664" width="12.5546875" customWidth="1"/>
    <col min="6665" max="6665" width="10.109375" customWidth="1"/>
    <col min="6666" max="6666" width="11.88671875" customWidth="1"/>
    <col min="6667" max="6669" width="15.109375" customWidth="1"/>
    <col min="6910" max="6910" width="24.33203125" customWidth="1"/>
    <col min="6911" max="6920" width="12.5546875" customWidth="1"/>
    <col min="6921" max="6921" width="10.109375" customWidth="1"/>
    <col min="6922" max="6922" width="11.88671875" customWidth="1"/>
    <col min="6923" max="6925" width="15.109375" customWidth="1"/>
    <col min="7166" max="7166" width="24.33203125" customWidth="1"/>
    <col min="7167" max="7176" width="12.5546875" customWidth="1"/>
    <col min="7177" max="7177" width="10.109375" customWidth="1"/>
    <col min="7178" max="7178" width="11.88671875" customWidth="1"/>
    <col min="7179" max="7181" width="15.109375" customWidth="1"/>
    <col min="7422" max="7422" width="24.33203125" customWidth="1"/>
    <col min="7423" max="7432" width="12.5546875" customWidth="1"/>
    <col min="7433" max="7433" width="10.109375" customWidth="1"/>
    <col min="7434" max="7434" width="11.88671875" customWidth="1"/>
    <col min="7435" max="7437" width="15.109375" customWidth="1"/>
    <col min="7678" max="7678" width="24.33203125" customWidth="1"/>
    <col min="7679" max="7688" width="12.5546875" customWidth="1"/>
    <col min="7689" max="7689" width="10.109375" customWidth="1"/>
    <col min="7690" max="7690" width="11.88671875" customWidth="1"/>
    <col min="7691" max="7693" width="15.109375" customWidth="1"/>
    <col min="7934" max="7934" width="24.33203125" customWidth="1"/>
    <col min="7935" max="7944" width="12.5546875" customWidth="1"/>
    <col min="7945" max="7945" width="10.109375" customWidth="1"/>
    <col min="7946" max="7946" width="11.88671875" customWidth="1"/>
    <col min="7947" max="7949" width="15.109375" customWidth="1"/>
    <col min="8190" max="8190" width="24.33203125" customWidth="1"/>
    <col min="8191" max="8200" width="12.5546875" customWidth="1"/>
    <col min="8201" max="8201" width="10.109375" customWidth="1"/>
    <col min="8202" max="8202" width="11.88671875" customWidth="1"/>
    <col min="8203" max="8205" width="15.109375" customWidth="1"/>
    <col min="8446" max="8446" width="24.33203125" customWidth="1"/>
    <col min="8447" max="8456" width="12.5546875" customWidth="1"/>
    <col min="8457" max="8457" width="10.109375" customWidth="1"/>
    <col min="8458" max="8458" width="11.88671875" customWidth="1"/>
    <col min="8459" max="8461" width="15.109375" customWidth="1"/>
    <col min="8702" max="8702" width="24.33203125" customWidth="1"/>
    <col min="8703" max="8712" width="12.5546875" customWidth="1"/>
    <col min="8713" max="8713" width="10.109375" customWidth="1"/>
    <col min="8714" max="8714" width="11.88671875" customWidth="1"/>
    <col min="8715" max="8717" width="15.109375" customWidth="1"/>
    <col min="8958" max="8958" width="24.33203125" customWidth="1"/>
    <col min="8959" max="8968" width="12.5546875" customWidth="1"/>
    <col min="8969" max="8969" width="10.109375" customWidth="1"/>
    <col min="8970" max="8970" width="11.88671875" customWidth="1"/>
    <col min="8971" max="8973" width="15.109375" customWidth="1"/>
    <col min="9214" max="9214" width="24.33203125" customWidth="1"/>
    <col min="9215" max="9224" width="12.5546875" customWidth="1"/>
    <col min="9225" max="9225" width="10.109375" customWidth="1"/>
    <col min="9226" max="9226" width="11.88671875" customWidth="1"/>
    <col min="9227" max="9229" width="15.109375" customWidth="1"/>
    <col min="9470" max="9470" width="24.33203125" customWidth="1"/>
    <col min="9471" max="9480" width="12.5546875" customWidth="1"/>
    <col min="9481" max="9481" width="10.109375" customWidth="1"/>
    <col min="9482" max="9482" width="11.88671875" customWidth="1"/>
    <col min="9483" max="9485" width="15.109375" customWidth="1"/>
    <col min="9726" max="9726" width="24.33203125" customWidth="1"/>
    <col min="9727" max="9736" width="12.5546875" customWidth="1"/>
    <col min="9737" max="9737" width="10.109375" customWidth="1"/>
    <col min="9738" max="9738" width="11.88671875" customWidth="1"/>
    <col min="9739" max="9741" width="15.109375" customWidth="1"/>
    <col min="9982" max="9982" width="24.33203125" customWidth="1"/>
    <col min="9983" max="9992" width="12.5546875" customWidth="1"/>
    <col min="9993" max="9993" width="10.109375" customWidth="1"/>
    <col min="9994" max="9994" width="11.88671875" customWidth="1"/>
    <col min="9995" max="9997" width="15.109375" customWidth="1"/>
    <col min="10238" max="10238" width="24.33203125" customWidth="1"/>
    <col min="10239" max="10248" width="12.5546875" customWidth="1"/>
    <col min="10249" max="10249" width="10.109375" customWidth="1"/>
    <col min="10250" max="10250" width="11.88671875" customWidth="1"/>
    <col min="10251" max="10253" width="15.109375" customWidth="1"/>
    <col min="10494" max="10494" width="24.33203125" customWidth="1"/>
    <col min="10495" max="10504" width="12.5546875" customWidth="1"/>
    <col min="10505" max="10505" width="10.109375" customWidth="1"/>
    <col min="10506" max="10506" width="11.88671875" customWidth="1"/>
    <col min="10507" max="10509" width="15.109375" customWidth="1"/>
    <col min="10750" max="10750" width="24.33203125" customWidth="1"/>
    <col min="10751" max="10760" width="12.5546875" customWidth="1"/>
    <col min="10761" max="10761" width="10.109375" customWidth="1"/>
    <col min="10762" max="10762" width="11.88671875" customWidth="1"/>
    <col min="10763" max="10765" width="15.109375" customWidth="1"/>
    <col min="11006" max="11006" width="24.33203125" customWidth="1"/>
    <col min="11007" max="11016" width="12.5546875" customWidth="1"/>
    <col min="11017" max="11017" width="10.109375" customWidth="1"/>
    <col min="11018" max="11018" width="11.88671875" customWidth="1"/>
    <col min="11019" max="11021" width="15.109375" customWidth="1"/>
    <col min="11262" max="11262" width="24.33203125" customWidth="1"/>
    <col min="11263" max="11272" width="12.5546875" customWidth="1"/>
    <col min="11273" max="11273" width="10.109375" customWidth="1"/>
    <col min="11274" max="11274" width="11.88671875" customWidth="1"/>
    <col min="11275" max="11277" width="15.109375" customWidth="1"/>
    <col min="11518" max="11518" width="24.33203125" customWidth="1"/>
    <col min="11519" max="11528" width="12.5546875" customWidth="1"/>
    <col min="11529" max="11529" width="10.109375" customWidth="1"/>
    <col min="11530" max="11530" width="11.88671875" customWidth="1"/>
    <col min="11531" max="11533" width="15.109375" customWidth="1"/>
    <col min="11774" max="11774" width="24.33203125" customWidth="1"/>
    <col min="11775" max="11784" width="12.5546875" customWidth="1"/>
    <col min="11785" max="11785" width="10.109375" customWidth="1"/>
    <col min="11786" max="11786" width="11.88671875" customWidth="1"/>
    <col min="11787" max="11789" width="15.109375" customWidth="1"/>
    <col min="12030" max="12030" width="24.33203125" customWidth="1"/>
    <col min="12031" max="12040" width="12.5546875" customWidth="1"/>
    <col min="12041" max="12041" width="10.109375" customWidth="1"/>
    <col min="12042" max="12042" width="11.88671875" customWidth="1"/>
    <col min="12043" max="12045" width="15.109375" customWidth="1"/>
    <col min="12286" max="12286" width="24.33203125" customWidth="1"/>
    <col min="12287" max="12296" width="12.5546875" customWidth="1"/>
    <col min="12297" max="12297" width="10.109375" customWidth="1"/>
    <col min="12298" max="12298" width="11.88671875" customWidth="1"/>
    <col min="12299" max="12301" width="15.109375" customWidth="1"/>
    <col min="12542" max="12542" width="24.33203125" customWidth="1"/>
    <col min="12543" max="12552" width="12.5546875" customWidth="1"/>
    <col min="12553" max="12553" width="10.109375" customWidth="1"/>
    <col min="12554" max="12554" width="11.88671875" customWidth="1"/>
    <col min="12555" max="12557" width="15.109375" customWidth="1"/>
    <col min="12798" max="12798" width="24.33203125" customWidth="1"/>
    <col min="12799" max="12808" width="12.5546875" customWidth="1"/>
    <col min="12809" max="12809" width="10.109375" customWidth="1"/>
    <col min="12810" max="12810" width="11.88671875" customWidth="1"/>
    <col min="12811" max="12813" width="15.109375" customWidth="1"/>
    <col min="13054" max="13054" width="24.33203125" customWidth="1"/>
    <col min="13055" max="13064" width="12.5546875" customWidth="1"/>
    <col min="13065" max="13065" width="10.109375" customWidth="1"/>
    <col min="13066" max="13066" width="11.88671875" customWidth="1"/>
    <col min="13067" max="13069" width="15.109375" customWidth="1"/>
    <col min="13310" max="13310" width="24.33203125" customWidth="1"/>
    <col min="13311" max="13320" width="12.5546875" customWidth="1"/>
    <col min="13321" max="13321" width="10.109375" customWidth="1"/>
    <col min="13322" max="13322" width="11.88671875" customWidth="1"/>
    <col min="13323" max="13325" width="15.109375" customWidth="1"/>
    <col min="13566" max="13566" width="24.33203125" customWidth="1"/>
    <col min="13567" max="13576" width="12.5546875" customWidth="1"/>
    <col min="13577" max="13577" width="10.109375" customWidth="1"/>
    <col min="13578" max="13578" width="11.88671875" customWidth="1"/>
    <col min="13579" max="13581" width="15.109375" customWidth="1"/>
    <col min="13822" max="13822" width="24.33203125" customWidth="1"/>
    <col min="13823" max="13832" width="12.5546875" customWidth="1"/>
    <col min="13833" max="13833" width="10.109375" customWidth="1"/>
    <col min="13834" max="13834" width="11.88671875" customWidth="1"/>
    <col min="13835" max="13837" width="15.109375" customWidth="1"/>
    <col min="14078" max="14078" width="24.33203125" customWidth="1"/>
    <col min="14079" max="14088" width="12.5546875" customWidth="1"/>
    <col min="14089" max="14089" width="10.109375" customWidth="1"/>
    <col min="14090" max="14090" width="11.88671875" customWidth="1"/>
    <col min="14091" max="14093" width="15.109375" customWidth="1"/>
    <col min="14334" max="14334" width="24.33203125" customWidth="1"/>
    <col min="14335" max="14344" width="12.5546875" customWidth="1"/>
    <col min="14345" max="14345" width="10.109375" customWidth="1"/>
    <col min="14346" max="14346" width="11.88671875" customWidth="1"/>
    <col min="14347" max="14349" width="15.109375" customWidth="1"/>
    <col min="14590" max="14590" width="24.33203125" customWidth="1"/>
    <col min="14591" max="14600" width="12.5546875" customWidth="1"/>
    <col min="14601" max="14601" width="10.109375" customWidth="1"/>
    <col min="14602" max="14602" width="11.88671875" customWidth="1"/>
    <col min="14603" max="14605" width="15.109375" customWidth="1"/>
    <col min="14846" max="14846" width="24.33203125" customWidth="1"/>
    <col min="14847" max="14856" width="12.5546875" customWidth="1"/>
    <col min="14857" max="14857" width="10.109375" customWidth="1"/>
    <col min="14858" max="14858" width="11.88671875" customWidth="1"/>
    <col min="14859" max="14861" width="15.109375" customWidth="1"/>
    <col min="15102" max="15102" width="24.33203125" customWidth="1"/>
    <col min="15103" max="15112" width="12.5546875" customWidth="1"/>
    <col min="15113" max="15113" width="10.109375" customWidth="1"/>
    <col min="15114" max="15114" width="11.88671875" customWidth="1"/>
    <col min="15115" max="15117" width="15.109375" customWidth="1"/>
    <col min="15358" max="15358" width="24.33203125" customWidth="1"/>
    <col min="15359" max="15368" width="12.5546875" customWidth="1"/>
    <col min="15369" max="15369" width="10.109375" customWidth="1"/>
    <col min="15370" max="15370" width="11.88671875" customWidth="1"/>
    <col min="15371" max="15373" width="15.109375" customWidth="1"/>
    <col min="15614" max="15614" width="24.33203125" customWidth="1"/>
    <col min="15615" max="15624" width="12.5546875" customWidth="1"/>
    <col min="15625" max="15625" width="10.109375" customWidth="1"/>
    <col min="15626" max="15626" width="11.88671875" customWidth="1"/>
    <col min="15627" max="15629" width="15.109375" customWidth="1"/>
    <col min="15870" max="15870" width="24.33203125" customWidth="1"/>
    <col min="15871" max="15880" width="12.5546875" customWidth="1"/>
    <col min="15881" max="15881" width="10.109375" customWidth="1"/>
    <col min="15882" max="15882" width="11.88671875" customWidth="1"/>
    <col min="15883" max="15885" width="15.109375" customWidth="1"/>
    <col min="16126" max="16126" width="24.33203125" customWidth="1"/>
    <col min="16127" max="16136" width="12.5546875" customWidth="1"/>
    <col min="16137" max="16137" width="10.109375" customWidth="1"/>
    <col min="16138" max="16138" width="11.88671875" customWidth="1"/>
    <col min="16139" max="16141" width="15.109375" customWidth="1"/>
  </cols>
  <sheetData>
    <row r="1" spans="1:11" ht="11.25" customHeight="1" x14ac:dyDescent="0.25"/>
    <row r="2" spans="1:11" s="1" customFormat="1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1" s="1" customFormat="1" ht="12.75" customHeight="1" x14ac:dyDescent="0.3">
      <c r="A3" s="200"/>
      <c r="B3" s="3" t="s">
        <v>476</v>
      </c>
      <c r="C3" s="3" t="s">
        <v>478</v>
      </c>
      <c r="D3" s="3" t="s">
        <v>495</v>
      </c>
      <c r="E3" s="3" t="s">
        <v>497</v>
      </c>
      <c r="F3" s="3" t="s">
        <v>477</v>
      </c>
      <c r="G3" s="3" t="s">
        <v>479</v>
      </c>
      <c r="H3" s="195" t="s">
        <v>0</v>
      </c>
      <c r="I3" s="195" t="s">
        <v>1</v>
      </c>
      <c r="J3" s="195" t="s">
        <v>2</v>
      </c>
      <c r="K3" s="197" t="s">
        <v>3</v>
      </c>
    </row>
    <row r="4" spans="1:11" s="4" customFormat="1" ht="11.25" customHeight="1" x14ac:dyDescent="0.2">
      <c r="A4" s="198">
        <v>43046</v>
      </c>
      <c r="B4" s="3" t="s">
        <v>5</v>
      </c>
      <c r="C4" s="3" t="s">
        <v>5</v>
      </c>
      <c r="D4" s="3" t="s">
        <v>6</v>
      </c>
      <c r="E4" s="3" t="s">
        <v>6</v>
      </c>
      <c r="F4" s="3" t="s">
        <v>9</v>
      </c>
      <c r="G4" s="3" t="s">
        <v>9</v>
      </c>
      <c r="H4" s="195"/>
      <c r="I4" s="195"/>
      <c r="J4" s="195"/>
      <c r="K4" s="197"/>
    </row>
    <row r="5" spans="1:11" s="4" customFormat="1" ht="29.25" customHeight="1" x14ac:dyDescent="0.25">
      <c r="A5" s="199"/>
      <c r="B5" s="48" t="s">
        <v>587</v>
      </c>
      <c r="C5" s="48" t="s">
        <v>588</v>
      </c>
      <c r="D5" s="48" t="s">
        <v>587</v>
      </c>
      <c r="E5" s="48" t="s">
        <v>588</v>
      </c>
      <c r="F5" s="48" t="s">
        <v>587</v>
      </c>
      <c r="G5" s="48" t="s">
        <v>588</v>
      </c>
      <c r="H5" s="195"/>
      <c r="I5" s="195"/>
      <c r="J5" s="195"/>
      <c r="K5" s="197"/>
    </row>
    <row r="6" spans="1:11" s="4" customFormat="1" ht="12.75" customHeight="1" x14ac:dyDescent="0.25">
      <c r="A6" s="46" t="s">
        <v>94</v>
      </c>
      <c r="B6" s="7">
        <v>90</v>
      </c>
      <c r="C6" s="7">
        <v>94</v>
      </c>
      <c r="D6" s="7">
        <v>27</v>
      </c>
      <c r="E6" s="7">
        <v>28</v>
      </c>
      <c r="F6" s="7">
        <v>25</v>
      </c>
      <c r="G6" s="7">
        <v>24</v>
      </c>
      <c r="H6" s="7">
        <v>1</v>
      </c>
      <c r="I6" s="7">
        <v>125</v>
      </c>
      <c r="J6" s="7">
        <v>0</v>
      </c>
      <c r="K6" s="46">
        <f t="shared" ref="K6:K11" si="0">SUM(B6:J6)</f>
        <v>414</v>
      </c>
    </row>
    <row r="7" spans="1:11" s="4" customFormat="1" ht="12.75" customHeight="1" x14ac:dyDescent="0.25">
      <c r="A7" s="46" t="s">
        <v>95</v>
      </c>
      <c r="B7" s="7">
        <v>112</v>
      </c>
      <c r="C7" s="7">
        <v>117</v>
      </c>
      <c r="D7" s="7">
        <v>22</v>
      </c>
      <c r="E7" s="7">
        <v>26</v>
      </c>
      <c r="F7" s="7">
        <v>20</v>
      </c>
      <c r="G7" s="7">
        <v>18</v>
      </c>
      <c r="H7" s="7">
        <v>0</v>
      </c>
      <c r="I7" s="7">
        <v>117</v>
      </c>
      <c r="J7" s="7">
        <v>0</v>
      </c>
      <c r="K7" s="46">
        <f t="shared" si="0"/>
        <v>432</v>
      </c>
    </row>
    <row r="8" spans="1:11" s="1" customFormat="1" ht="12.75" customHeight="1" x14ac:dyDescent="0.25">
      <c r="A8" s="46" t="s">
        <v>96</v>
      </c>
      <c r="B8" s="7">
        <v>175</v>
      </c>
      <c r="C8" s="7">
        <v>167</v>
      </c>
      <c r="D8" s="7">
        <v>37</v>
      </c>
      <c r="E8" s="7">
        <v>40</v>
      </c>
      <c r="F8" s="7">
        <v>26</v>
      </c>
      <c r="G8" s="7">
        <v>28</v>
      </c>
      <c r="H8" s="7">
        <v>6</v>
      </c>
      <c r="I8" s="7">
        <v>177</v>
      </c>
      <c r="J8" s="7">
        <v>0</v>
      </c>
      <c r="K8" s="46">
        <f t="shared" si="0"/>
        <v>656</v>
      </c>
    </row>
    <row r="9" spans="1:11" s="1" customFormat="1" ht="12.75" customHeight="1" x14ac:dyDescent="0.25">
      <c r="A9" s="46" t="s">
        <v>97</v>
      </c>
      <c r="B9" s="7">
        <v>193</v>
      </c>
      <c r="C9" s="7">
        <v>186</v>
      </c>
      <c r="D9" s="7">
        <v>36</v>
      </c>
      <c r="E9" s="7">
        <v>39</v>
      </c>
      <c r="F9" s="7">
        <v>30</v>
      </c>
      <c r="G9" s="7">
        <v>34</v>
      </c>
      <c r="H9" s="7">
        <v>2</v>
      </c>
      <c r="I9" s="7">
        <v>268</v>
      </c>
      <c r="J9" s="7">
        <v>0</v>
      </c>
      <c r="K9" s="46">
        <f t="shared" si="0"/>
        <v>788</v>
      </c>
    </row>
    <row r="10" spans="1:11" s="1" customFormat="1" ht="12.75" customHeight="1" x14ac:dyDescent="0.25">
      <c r="A10" s="46" t="s">
        <v>98</v>
      </c>
      <c r="B10" s="7">
        <v>148</v>
      </c>
      <c r="C10" s="7">
        <v>152</v>
      </c>
      <c r="D10" s="7">
        <v>27</v>
      </c>
      <c r="E10" s="7">
        <v>28</v>
      </c>
      <c r="F10" s="7">
        <v>32</v>
      </c>
      <c r="G10" s="7">
        <v>31</v>
      </c>
      <c r="H10" s="7">
        <v>1</v>
      </c>
      <c r="I10" s="7">
        <v>163</v>
      </c>
      <c r="J10" s="7">
        <v>0</v>
      </c>
      <c r="K10" s="46">
        <f t="shared" si="0"/>
        <v>582</v>
      </c>
    </row>
    <row r="11" spans="1:11" s="1" customFormat="1" ht="12.75" customHeight="1" x14ac:dyDescent="0.25">
      <c r="A11" s="46" t="s">
        <v>99</v>
      </c>
      <c r="B11" s="7">
        <v>97</v>
      </c>
      <c r="C11" s="7">
        <v>103</v>
      </c>
      <c r="D11" s="7">
        <v>31</v>
      </c>
      <c r="E11" s="7">
        <v>29</v>
      </c>
      <c r="F11" s="7">
        <v>21</v>
      </c>
      <c r="G11" s="7">
        <v>17</v>
      </c>
      <c r="H11" s="7">
        <v>0</v>
      </c>
      <c r="I11" s="7">
        <v>126</v>
      </c>
      <c r="J11" s="7">
        <v>0</v>
      </c>
      <c r="K11" s="46">
        <f t="shared" si="0"/>
        <v>424</v>
      </c>
    </row>
    <row r="12" spans="1:11" s="1" customFormat="1" ht="15.75" customHeight="1" x14ac:dyDescent="0.25">
      <c r="A12" s="9" t="s">
        <v>3</v>
      </c>
      <c r="B12" s="10">
        <f t="shared" ref="B12:K12" si="1">SUM(B6:B11)</f>
        <v>815</v>
      </c>
      <c r="C12" s="10">
        <f t="shared" si="1"/>
        <v>819</v>
      </c>
      <c r="D12" s="10">
        <f t="shared" si="1"/>
        <v>180</v>
      </c>
      <c r="E12" s="10">
        <f>SUM(E6:E11)</f>
        <v>190</v>
      </c>
      <c r="F12" s="10">
        <f>SUM(F6:F11)</f>
        <v>154</v>
      </c>
      <c r="G12" s="10">
        <f>SUM(G6:G11)</f>
        <v>152</v>
      </c>
      <c r="H12" s="10">
        <f t="shared" si="1"/>
        <v>10</v>
      </c>
      <c r="I12" s="10">
        <f t="shared" si="1"/>
        <v>976</v>
      </c>
      <c r="J12" s="10">
        <f t="shared" si="1"/>
        <v>0</v>
      </c>
      <c r="K12" s="10">
        <f t="shared" si="1"/>
        <v>3296</v>
      </c>
    </row>
    <row r="13" spans="1:11" ht="15" x14ac:dyDescent="0.25">
      <c r="A13" s="86" t="s">
        <v>587</v>
      </c>
      <c r="B13" s="90">
        <f>B12+D12+F12</f>
        <v>1149</v>
      </c>
    </row>
    <row r="14" spans="1:11" ht="15" x14ac:dyDescent="0.25">
      <c r="A14" s="86" t="s">
        <v>588</v>
      </c>
      <c r="B14" s="90">
        <f>C12+E12+G12</f>
        <v>1161</v>
      </c>
    </row>
    <row r="15" spans="1:11" ht="15" x14ac:dyDescent="0.25">
      <c r="A15" s="142"/>
    </row>
  </sheetData>
  <mergeCells count="7">
    <mergeCell ref="A2:A3"/>
    <mergeCell ref="B2:K2"/>
    <mergeCell ref="H3:H5"/>
    <mergeCell ref="I3:I5"/>
    <mergeCell ref="J3:J5"/>
    <mergeCell ref="K3:K5"/>
    <mergeCell ref="A4:A5"/>
  </mergeCells>
  <pageMargins left="0.7" right="0.7" top="0.75" bottom="0.75" header="0.3" footer="0.3"/>
  <pageSetup orientation="landscape" r:id="rId1"/>
  <headerFooter>
    <oddHeader>&amp;CTOWN OF PITTSTOWN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workbookViewId="0">
      <selection activeCell="M15" sqref="M15"/>
    </sheetView>
  </sheetViews>
  <sheetFormatPr defaultRowHeight="14.4" x14ac:dyDescent="0.3"/>
  <cols>
    <col min="1" max="1" width="21.88671875" customWidth="1"/>
    <col min="2" max="4" width="11.33203125" customWidth="1"/>
    <col min="5" max="5" width="9.5546875" customWidth="1"/>
    <col min="6" max="6" width="9.109375" customWidth="1"/>
    <col min="7" max="7" width="7.33203125" customWidth="1"/>
    <col min="8" max="8" width="9.88671875" customWidth="1"/>
    <col min="9" max="10" width="15.109375" customWidth="1"/>
    <col min="251" max="251" width="24.33203125" customWidth="1"/>
    <col min="252" max="261" width="12.5546875" customWidth="1"/>
    <col min="262" max="262" width="10.109375" customWidth="1"/>
    <col min="263" max="263" width="11.88671875" customWidth="1"/>
    <col min="264" max="266" width="15.109375" customWidth="1"/>
    <col min="507" max="507" width="24.33203125" customWidth="1"/>
    <col min="508" max="517" width="12.5546875" customWidth="1"/>
    <col min="518" max="518" width="10.109375" customWidth="1"/>
    <col min="519" max="519" width="11.88671875" customWidth="1"/>
    <col min="520" max="522" width="15.109375" customWidth="1"/>
    <col min="763" max="763" width="24.33203125" customWidth="1"/>
    <col min="764" max="773" width="12.5546875" customWidth="1"/>
    <col min="774" max="774" width="10.109375" customWidth="1"/>
    <col min="775" max="775" width="11.88671875" customWidth="1"/>
    <col min="776" max="778" width="15.109375" customWidth="1"/>
    <col min="1019" max="1019" width="24.33203125" customWidth="1"/>
    <col min="1020" max="1029" width="12.5546875" customWidth="1"/>
    <col min="1030" max="1030" width="10.109375" customWidth="1"/>
    <col min="1031" max="1031" width="11.88671875" customWidth="1"/>
    <col min="1032" max="1034" width="15.109375" customWidth="1"/>
    <col min="1275" max="1275" width="24.33203125" customWidth="1"/>
    <col min="1276" max="1285" width="12.5546875" customWidth="1"/>
    <col min="1286" max="1286" width="10.109375" customWidth="1"/>
    <col min="1287" max="1287" width="11.88671875" customWidth="1"/>
    <col min="1288" max="1290" width="15.109375" customWidth="1"/>
    <col min="1531" max="1531" width="24.33203125" customWidth="1"/>
    <col min="1532" max="1541" width="12.5546875" customWidth="1"/>
    <col min="1542" max="1542" width="10.109375" customWidth="1"/>
    <col min="1543" max="1543" width="11.88671875" customWidth="1"/>
    <col min="1544" max="1546" width="15.109375" customWidth="1"/>
    <col min="1787" max="1787" width="24.33203125" customWidth="1"/>
    <col min="1788" max="1797" width="12.5546875" customWidth="1"/>
    <col min="1798" max="1798" width="10.109375" customWidth="1"/>
    <col min="1799" max="1799" width="11.88671875" customWidth="1"/>
    <col min="1800" max="1802" width="15.109375" customWidth="1"/>
    <col min="2043" max="2043" width="24.33203125" customWidth="1"/>
    <col min="2044" max="2053" width="12.5546875" customWidth="1"/>
    <col min="2054" max="2054" width="10.109375" customWidth="1"/>
    <col min="2055" max="2055" width="11.88671875" customWidth="1"/>
    <col min="2056" max="2058" width="15.109375" customWidth="1"/>
    <col min="2299" max="2299" width="24.33203125" customWidth="1"/>
    <col min="2300" max="2309" width="12.5546875" customWidth="1"/>
    <col min="2310" max="2310" width="10.109375" customWidth="1"/>
    <col min="2311" max="2311" width="11.88671875" customWidth="1"/>
    <col min="2312" max="2314" width="15.109375" customWidth="1"/>
    <col min="2555" max="2555" width="24.33203125" customWidth="1"/>
    <col min="2556" max="2565" width="12.5546875" customWidth="1"/>
    <col min="2566" max="2566" width="10.109375" customWidth="1"/>
    <col min="2567" max="2567" width="11.88671875" customWidth="1"/>
    <col min="2568" max="2570" width="15.109375" customWidth="1"/>
    <col min="2811" max="2811" width="24.33203125" customWidth="1"/>
    <col min="2812" max="2821" width="12.5546875" customWidth="1"/>
    <col min="2822" max="2822" width="10.109375" customWidth="1"/>
    <col min="2823" max="2823" width="11.88671875" customWidth="1"/>
    <col min="2824" max="2826" width="15.109375" customWidth="1"/>
    <col min="3067" max="3067" width="24.33203125" customWidth="1"/>
    <col min="3068" max="3077" width="12.5546875" customWidth="1"/>
    <col min="3078" max="3078" width="10.109375" customWidth="1"/>
    <col min="3079" max="3079" width="11.88671875" customWidth="1"/>
    <col min="3080" max="3082" width="15.109375" customWidth="1"/>
    <col min="3323" max="3323" width="24.33203125" customWidth="1"/>
    <col min="3324" max="3333" width="12.5546875" customWidth="1"/>
    <col min="3334" max="3334" width="10.109375" customWidth="1"/>
    <col min="3335" max="3335" width="11.88671875" customWidth="1"/>
    <col min="3336" max="3338" width="15.109375" customWidth="1"/>
    <col min="3579" max="3579" width="24.33203125" customWidth="1"/>
    <col min="3580" max="3589" width="12.5546875" customWidth="1"/>
    <col min="3590" max="3590" width="10.109375" customWidth="1"/>
    <col min="3591" max="3591" width="11.88671875" customWidth="1"/>
    <col min="3592" max="3594" width="15.109375" customWidth="1"/>
    <col min="3835" max="3835" width="24.33203125" customWidth="1"/>
    <col min="3836" max="3845" width="12.5546875" customWidth="1"/>
    <col min="3846" max="3846" width="10.109375" customWidth="1"/>
    <col min="3847" max="3847" width="11.88671875" customWidth="1"/>
    <col min="3848" max="3850" width="15.109375" customWidth="1"/>
    <col min="4091" max="4091" width="24.33203125" customWidth="1"/>
    <col min="4092" max="4101" width="12.5546875" customWidth="1"/>
    <col min="4102" max="4102" width="10.109375" customWidth="1"/>
    <col min="4103" max="4103" width="11.88671875" customWidth="1"/>
    <col min="4104" max="4106" width="15.109375" customWidth="1"/>
    <col min="4347" max="4347" width="24.33203125" customWidth="1"/>
    <col min="4348" max="4357" width="12.5546875" customWidth="1"/>
    <col min="4358" max="4358" width="10.109375" customWidth="1"/>
    <col min="4359" max="4359" width="11.88671875" customWidth="1"/>
    <col min="4360" max="4362" width="15.109375" customWidth="1"/>
    <col min="4603" max="4603" width="24.33203125" customWidth="1"/>
    <col min="4604" max="4613" width="12.5546875" customWidth="1"/>
    <col min="4614" max="4614" width="10.109375" customWidth="1"/>
    <col min="4615" max="4615" width="11.88671875" customWidth="1"/>
    <col min="4616" max="4618" width="15.109375" customWidth="1"/>
    <col min="4859" max="4859" width="24.33203125" customWidth="1"/>
    <col min="4860" max="4869" width="12.5546875" customWidth="1"/>
    <col min="4870" max="4870" width="10.109375" customWidth="1"/>
    <col min="4871" max="4871" width="11.88671875" customWidth="1"/>
    <col min="4872" max="4874" width="15.109375" customWidth="1"/>
    <col min="5115" max="5115" width="24.33203125" customWidth="1"/>
    <col min="5116" max="5125" width="12.5546875" customWidth="1"/>
    <col min="5126" max="5126" width="10.109375" customWidth="1"/>
    <col min="5127" max="5127" width="11.88671875" customWidth="1"/>
    <col min="5128" max="5130" width="15.109375" customWidth="1"/>
    <col min="5371" max="5371" width="24.33203125" customWidth="1"/>
    <col min="5372" max="5381" width="12.5546875" customWidth="1"/>
    <col min="5382" max="5382" width="10.109375" customWidth="1"/>
    <col min="5383" max="5383" width="11.88671875" customWidth="1"/>
    <col min="5384" max="5386" width="15.109375" customWidth="1"/>
    <col min="5627" max="5627" width="24.33203125" customWidth="1"/>
    <col min="5628" max="5637" width="12.5546875" customWidth="1"/>
    <col min="5638" max="5638" width="10.109375" customWidth="1"/>
    <col min="5639" max="5639" width="11.88671875" customWidth="1"/>
    <col min="5640" max="5642" width="15.109375" customWidth="1"/>
    <col min="5883" max="5883" width="24.33203125" customWidth="1"/>
    <col min="5884" max="5893" width="12.5546875" customWidth="1"/>
    <col min="5894" max="5894" width="10.109375" customWidth="1"/>
    <col min="5895" max="5895" width="11.88671875" customWidth="1"/>
    <col min="5896" max="5898" width="15.109375" customWidth="1"/>
    <col min="6139" max="6139" width="24.33203125" customWidth="1"/>
    <col min="6140" max="6149" width="12.5546875" customWidth="1"/>
    <col min="6150" max="6150" width="10.109375" customWidth="1"/>
    <col min="6151" max="6151" width="11.88671875" customWidth="1"/>
    <col min="6152" max="6154" width="15.109375" customWidth="1"/>
    <col min="6395" max="6395" width="24.33203125" customWidth="1"/>
    <col min="6396" max="6405" width="12.5546875" customWidth="1"/>
    <col min="6406" max="6406" width="10.109375" customWidth="1"/>
    <col min="6407" max="6407" width="11.88671875" customWidth="1"/>
    <col min="6408" max="6410" width="15.109375" customWidth="1"/>
    <col min="6651" max="6651" width="24.33203125" customWidth="1"/>
    <col min="6652" max="6661" width="12.5546875" customWidth="1"/>
    <col min="6662" max="6662" width="10.109375" customWidth="1"/>
    <col min="6663" max="6663" width="11.88671875" customWidth="1"/>
    <col min="6664" max="6666" width="15.109375" customWidth="1"/>
    <col min="6907" max="6907" width="24.33203125" customWidth="1"/>
    <col min="6908" max="6917" width="12.5546875" customWidth="1"/>
    <col min="6918" max="6918" width="10.109375" customWidth="1"/>
    <col min="6919" max="6919" width="11.88671875" customWidth="1"/>
    <col min="6920" max="6922" width="15.109375" customWidth="1"/>
    <col min="7163" max="7163" width="24.33203125" customWidth="1"/>
    <col min="7164" max="7173" width="12.5546875" customWidth="1"/>
    <col min="7174" max="7174" width="10.109375" customWidth="1"/>
    <col min="7175" max="7175" width="11.88671875" customWidth="1"/>
    <col min="7176" max="7178" width="15.109375" customWidth="1"/>
    <col min="7419" max="7419" width="24.33203125" customWidth="1"/>
    <col min="7420" max="7429" width="12.5546875" customWidth="1"/>
    <col min="7430" max="7430" width="10.109375" customWidth="1"/>
    <col min="7431" max="7431" width="11.88671875" customWidth="1"/>
    <col min="7432" max="7434" width="15.109375" customWidth="1"/>
    <col min="7675" max="7675" width="24.33203125" customWidth="1"/>
    <col min="7676" max="7685" width="12.5546875" customWidth="1"/>
    <col min="7686" max="7686" width="10.109375" customWidth="1"/>
    <col min="7687" max="7687" width="11.88671875" customWidth="1"/>
    <col min="7688" max="7690" width="15.109375" customWidth="1"/>
    <col min="7931" max="7931" width="24.33203125" customWidth="1"/>
    <col min="7932" max="7941" width="12.5546875" customWidth="1"/>
    <col min="7942" max="7942" width="10.109375" customWidth="1"/>
    <col min="7943" max="7943" width="11.88671875" customWidth="1"/>
    <col min="7944" max="7946" width="15.109375" customWidth="1"/>
    <col min="8187" max="8187" width="24.33203125" customWidth="1"/>
    <col min="8188" max="8197" width="12.5546875" customWidth="1"/>
    <col min="8198" max="8198" width="10.109375" customWidth="1"/>
    <col min="8199" max="8199" width="11.88671875" customWidth="1"/>
    <col min="8200" max="8202" width="15.109375" customWidth="1"/>
    <col min="8443" max="8443" width="24.33203125" customWidth="1"/>
    <col min="8444" max="8453" width="12.5546875" customWidth="1"/>
    <col min="8454" max="8454" width="10.109375" customWidth="1"/>
    <col min="8455" max="8455" width="11.88671875" customWidth="1"/>
    <col min="8456" max="8458" width="15.109375" customWidth="1"/>
    <col min="8699" max="8699" width="24.33203125" customWidth="1"/>
    <col min="8700" max="8709" width="12.5546875" customWidth="1"/>
    <col min="8710" max="8710" width="10.109375" customWidth="1"/>
    <col min="8711" max="8711" width="11.88671875" customWidth="1"/>
    <col min="8712" max="8714" width="15.109375" customWidth="1"/>
    <col min="8955" max="8955" width="24.33203125" customWidth="1"/>
    <col min="8956" max="8965" width="12.5546875" customWidth="1"/>
    <col min="8966" max="8966" width="10.109375" customWidth="1"/>
    <col min="8967" max="8967" width="11.88671875" customWidth="1"/>
    <col min="8968" max="8970" width="15.109375" customWidth="1"/>
    <col min="9211" max="9211" width="24.33203125" customWidth="1"/>
    <col min="9212" max="9221" width="12.5546875" customWidth="1"/>
    <col min="9222" max="9222" width="10.109375" customWidth="1"/>
    <col min="9223" max="9223" width="11.88671875" customWidth="1"/>
    <col min="9224" max="9226" width="15.109375" customWidth="1"/>
    <col min="9467" max="9467" width="24.33203125" customWidth="1"/>
    <col min="9468" max="9477" width="12.5546875" customWidth="1"/>
    <col min="9478" max="9478" width="10.109375" customWidth="1"/>
    <col min="9479" max="9479" width="11.88671875" customWidth="1"/>
    <col min="9480" max="9482" width="15.109375" customWidth="1"/>
    <col min="9723" max="9723" width="24.33203125" customWidth="1"/>
    <col min="9724" max="9733" width="12.5546875" customWidth="1"/>
    <col min="9734" max="9734" width="10.109375" customWidth="1"/>
    <col min="9735" max="9735" width="11.88671875" customWidth="1"/>
    <col min="9736" max="9738" width="15.109375" customWidth="1"/>
    <col min="9979" max="9979" width="24.33203125" customWidth="1"/>
    <col min="9980" max="9989" width="12.5546875" customWidth="1"/>
    <col min="9990" max="9990" width="10.109375" customWidth="1"/>
    <col min="9991" max="9991" width="11.88671875" customWidth="1"/>
    <col min="9992" max="9994" width="15.109375" customWidth="1"/>
    <col min="10235" max="10235" width="24.33203125" customWidth="1"/>
    <col min="10236" max="10245" width="12.5546875" customWidth="1"/>
    <col min="10246" max="10246" width="10.109375" customWidth="1"/>
    <col min="10247" max="10247" width="11.88671875" customWidth="1"/>
    <col min="10248" max="10250" width="15.109375" customWidth="1"/>
    <col min="10491" max="10491" width="24.33203125" customWidth="1"/>
    <col min="10492" max="10501" width="12.5546875" customWidth="1"/>
    <col min="10502" max="10502" width="10.109375" customWidth="1"/>
    <col min="10503" max="10503" width="11.88671875" customWidth="1"/>
    <col min="10504" max="10506" width="15.109375" customWidth="1"/>
    <col min="10747" max="10747" width="24.33203125" customWidth="1"/>
    <col min="10748" max="10757" width="12.5546875" customWidth="1"/>
    <col min="10758" max="10758" width="10.109375" customWidth="1"/>
    <col min="10759" max="10759" width="11.88671875" customWidth="1"/>
    <col min="10760" max="10762" width="15.109375" customWidth="1"/>
    <col min="11003" max="11003" width="24.33203125" customWidth="1"/>
    <col min="11004" max="11013" width="12.5546875" customWidth="1"/>
    <col min="11014" max="11014" width="10.109375" customWidth="1"/>
    <col min="11015" max="11015" width="11.88671875" customWidth="1"/>
    <col min="11016" max="11018" width="15.109375" customWidth="1"/>
    <col min="11259" max="11259" width="24.33203125" customWidth="1"/>
    <col min="11260" max="11269" width="12.5546875" customWidth="1"/>
    <col min="11270" max="11270" width="10.109375" customWidth="1"/>
    <col min="11271" max="11271" width="11.88671875" customWidth="1"/>
    <col min="11272" max="11274" width="15.109375" customWidth="1"/>
    <col min="11515" max="11515" width="24.33203125" customWidth="1"/>
    <col min="11516" max="11525" width="12.5546875" customWidth="1"/>
    <col min="11526" max="11526" width="10.109375" customWidth="1"/>
    <col min="11527" max="11527" width="11.88671875" customWidth="1"/>
    <col min="11528" max="11530" width="15.109375" customWidth="1"/>
    <col min="11771" max="11771" width="24.33203125" customWidth="1"/>
    <col min="11772" max="11781" width="12.5546875" customWidth="1"/>
    <col min="11782" max="11782" width="10.109375" customWidth="1"/>
    <col min="11783" max="11783" width="11.88671875" customWidth="1"/>
    <col min="11784" max="11786" width="15.109375" customWidth="1"/>
    <col min="12027" max="12027" width="24.33203125" customWidth="1"/>
    <col min="12028" max="12037" width="12.5546875" customWidth="1"/>
    <col min="12038" max="12038" width="10.109375" customWidth="1"/>
    <col min="12039" max="12039" width="11.88671875" customWidth="1"/>
    <col min="12040" max="12042" width="15.109375" customWidth="1"/>
    <col min="12283" max="12283" width="24.33203125" customWidth="1"/>
    <col min="12284" max="12293" width="12.5546875" customWidth="1"/>
    <col min="12294" max="12294" width="10.109375" customWidth="1"/>
    <col min="12295" max="12295" width="11.88671875" customWidth="1"/>
    <col min="12296" max="12298" width="15.109375" customWidth="1"/>
    <col min="12539" max="12539" width="24.33203125" customWidth="1"/>
    <col min="12540" max="12549" width="12.5546875" customWidth="1"/>
    <col min="12550" max="12550" width="10.109375" customWidth="1"/>
    <col min="12551" max="12551" width="11.88671875" customWidth="1"/>
    <col min="12552" max="12554" width="15.109375" customWidth="1"/>
    <col min="12795" max="12795" width="24.33203125" customWidth="1"/>
    <col min="12796" max="12805" width="12.5546875" customWidth="1"/>
    <col min="12806" max="12806" width="10.109375" customWidth="1"/>
    <col min="12807" max="12807" width="11.88671875" customWidth="1"/>
    <col min="12808" max="12810" width="15.109375" customWidth="1"/>
    <col min="13051" max="13051" width="24.33203125" customWidth="1"/>
    <col min="13052" max="13061" width="12.5546875" customWidth="1"/>
    <col min="13062" max="13062" width="10.109375" customWidth="1"/>
    <col min="13063" max="13063" width="11.88671875" customWidth="1"/>
    <col min="13064" max="13066" width="15.109375" customWidth="1"/>
    <col min="13307" max="13307" width="24.33203125" customWidth="1"/>
    <col min="13308" max="13317" width="12.5546875" customWidth="1"/>
    <col min="13318" max="13318" width="10.109375" customWidth="1"/>
    <col min="13319" max="13319" width="11.88671875" customWidth="1"/>
    <col min="13320" max="13322" width="15.109375" customWidth="1"/>
    <col min="13563" max="13563" width="24.33203125" customWidth="1"/>
    <col min="13564" max="13573" width="12.5546875" customWidth="1"/>
    <col min="13574" max="13574" width="10.109375" customWidth="1"/>
    <col min="13575" max="13575" width="11.88671875" customWidth="1"/>
    <col min="13576" max="13578" width="15.109375" customWidth="1"/>
    <col min="13819" max="13819" width="24.33203125" customWidth="1"/>
    <col min="13820" max="13829" width="12.5546875" customWidth="1"/>
    <col min="13830" max="13830" width="10.109375" customWidth="1"/>
    <col min="13831" max="13831" width="11.88671875" customWidth="1"/>
    <col min="13832" max="13834" width="15.109375" customWidth="1"/>
    <col min="14075" max="14075" width="24.33203125" customWidth="1"/>
    <col min="14076" max="14085" width="12.5546875" customWidth="1"/>
    <col min="14086" max="14086" width="10.109375" customWidth="1"/>
    <col min="14087" max="14087" width="11.88671875" customWidth="1"/>
    <col min="14088" max="14090" width="15.109375" customWidth="1"/>
    <col min="14331" max="14331" width="24.33203125" customWidth="1"/>
    <col min="14332" max="14341" width="12.5546875" customWidth="1"/>
    <col min="14342" max="14342" width="10.109375" customWidth="1"/>
    <col min="14343" max="14343" width="11.88671875" customWidth="1"/>
    <col min="14344" max="14346" width="15.109375" customWidth="1"/>
    <col min="14587" max="14587" width="24.33203125" customWidth="1"/>
    <col min="14588" max="14597" width="12.5546875" customWidth="1"/>
    <col min="14598" max="14598" width="10.109375" customWidth="1"/>
    <col min="14599" max="14599" width="11.88671875" customWidth="1"/>
    <col min="14600" max="14602" width="15.109375" customWidth="1"/>
    <col min="14843" max="14843" width="24.33203125" customWidth="1"/>
    <col min="14844" max="14853" width="12.5546875" customWidth="1"/>
    <col min="14854" max="14854" width="10.109375" customWidth="1"/>
    <col min="14855" max="14855" width="11.88671875" customWidth="1"/>
    <col min="14856" max="14858" width="15.109375" customWidth="1"/>
    <col min="15099" max="15099" width="24.33203125" customWidth="1"/>
    <col min="15100" max="15109" width="12.5546875" customWidth="1"/>
    <col min="15110" max="15110" width="10.109375" customWidth="1"/>
    <col min="15111" max="15111" width="11.88671875" customWidth="1"/>
    <col min="15112" max="15114" width="15.109375" customWidth="1"/>
    <col min="15355" max="15355" width="24.33203125" customWidth="1"/>
    <col min="15356" max="15365" width="12.5546875" customWidth="1"/>
    <col min="15366" max="15366" width="10.109375" customWidth="1"/>
    <col min="15367" max="15367" width="11.88671875" customWidth="1"/>
    <col min="15368" max="15370" width="15.109375" customWidth="1"/>
    <col min="15611" max="15611" width="24.33203125" customWidth="1"/>
    <col min="15612" max="15621" width="12.5546875" customWidth="1"/>
    <col min="15622" max="15622" width="10.109375" customWidth="1"/>
    <col min="15623" max="15623" width="11.88671875" customWidth="1"/>
    <col min="15624" max="15626" width="15.109375" customWidth="1"/>
    <col min="15867" max="15867" width="24.33203125" customWidth="1"/>
    <col min="15868" max="15877" width="12.5546875" customWidth="1"/>
    <col min="15878" max="15878" width="10.109375" customWidth="1"/>
    <col min="15879" max="15879" width="11.88671875" customWidth="1"/>
    <col min="15880" max="15882" width="15.109375" customWidth="1"/>
    <col min="16123" max="16123" width="24.33203125" customWidth="1"/>
    <col min="16124" max="16133" width="12.5546875" customWidth="1"/>
    <col min="16134" max="16134" width="10.109375" customWidth="1"/>
    <col min="16135" max="16135" width="11.88671875" customWidth="1"/>
    <col min="16136" max="16138" width="15.109375" customWidth="1"/>
  </cols>
  <sheetData>
    <row r="1" spans="1:8" s="1" customFormat="1" ht="12.75" customHeight="1" x14ac:dyDescent="0.3">
      <c r="A1" s="200"/>
      <c r="B1" s="195" t="s">
        <v>154</v>
      </c>
      <c r="C1" s="195"/>
      <c r="D1" s="195"/>
      <c r="E1" s="195"/>
      <c r="F1" s="195"/>
      <c r="G1" s="195"/>
      <c r="H1" s="195"/>
    </row>
    <row r="2" spans="1:8" s="1" customFormat="1" ht="12.75" customHeight="1" x14ac:dyDescent="0.3">
      <c r="A2" s="200"/>
      <c r="B2" s="3" t="s">
        <v>156</v>
      </c>
      <c r="C2" s="3" t="s">
        <v>157</v>
      </c>
      <c r="D2" s="3" t="s">
        <v>158</v>
      </c>
      <c r="E2" s="195" t="s">
        <v>0</v>
      </c>
      <c r="F2" s="195" t="s">
        <v>1</v>
      </c>
      <c r="G2" s="195" t="s">
        <v>2</v>
      </c>
      <c r="H2" s="197" t="s">
        <v>3</v>
      </c>
    </row>
    <row r="3" spans="1:8" s="4" customFormat="1" ht="11.25" customHeight="1" x14ac:dyDescent="0.2">
      <c r="A3" s="198">
        <v>43046</v>
      </c>
      <c r="B3" s="3" t="s">
        <v>5</v>
      </c>
      <c r="C3" s="3" t="s">
        <v>6</v>
      </c>
      <c r="D3" s="3" t="s">
        <v>9</v>
      </c>
      <c r="E3" s="195"/>
      <c r="F3" s="195"/>
      <c r="G3" s="195"/>
      <c r="H3" s="197"/>
    </row>
    <row r="4" spans="1:8" s="4" customFormat="1" ht="26.4" x14ac:dyDescent="0.25">
      <c r="A4" s="199"/>
      <c r="B4" s="5" t="s">
        <v>155</v>
      </c>
      <c r="C4" s="5" t="s">
        <v>155</v>
      </c>
      <c r="D4" s="5" t="s">
        <v>155</v>
      </c>
      <c r="E4" s="195"/>
      <c r="F4" s="195"/>
      <c r="G4" s="195"/>
      <c r="H4" s="197"/>
    </row>
    <row r="5" spans="1:8" s="1" customFormat="1" ht="12.75" customHeight="1" x14ac:dyDescent="0.25">
      <c r="A5" s="6" t="s">
        <v>12</v>
      </c>
      <c r="B5" s="7">
        <v>228</v>
      </c>
      <c r="C5" s="7">
        <v>53</v>
      </c>
      <c r="D5" s="7">
        <v>46</v>
      </c>
      <c r="E5" s="7">
        <v>0</v>
      </c>
      <c r="F5" s="7">
        <v>134</v>
      </c>
      <c r="G5" s="7">
        <v>0</v>
      </c>
      <c r="H5" s="6">
        <f t="shared" ref="H5:H34" si="0">SUM(B5:G5)</f>
        <v>461</v>
      </c>
    </row>
    <row r="6" spans="1:8" s="1" customFormat="1" ht="12.75" customHeight="1" x14ac:dyDescent="0.25">
      <c r="A6" s="6" t="s">
        <v>13</v>
      </c>
      <c r="B6" s="7">
        <v>58</v>
      </c>
      <c r="C6" s="7">
        <v>21</v>
      </c>
      <c r="D6" s="7">
        <v>14</v>
      </c>
      <c r="E6" s="7">
        <v>0</v>
      </c>
      <c r="F6" s="7">
        <v>49</v>
      </c>
      <c r="G6" s="7">
        <v>0</v>
      </c>
      <c r="H6" s="6">
        <f t="shared" si="0"/>
        <v>142</v>
      </c>
    </row>
    <row r="7" spans="1:8" s="1" customFormat="1" ht="12.75" customHeight="1" x14ac:dyDescent="0.25">
      <c r="A7" s="6" t="s">
        <v>14</v>
      </c>
      <c r="B7" s="7">
        <v>107</v>
      </c>
      <c r="C7" s="7">
        <v>26</v>
      </c>
      <c r="D7" s="7">
        <v>34</v>
      </c>
      <c r="E7" s="7">
        <v>0</v>
      </c>
      <c r="F7" s="7">
        <v>74</v>
      </c>
      <c r="G7" s="7">
        <v>0</v>
      </c>
      <c r="H7" s="6">
        <f t="shared" si="0"/>
        <v>241</v>
      </c>
    </row>
    <row r="8" spans="1:8" s="1" customFormat="1" ht="12.75" customHeight="1" x14ac:dyDescent="0.25">
      <c r="A8" s="6" t="s">
        <v>15</v>
      </c>
      <c r="B8" s="7">
        <v>103</v>
      </c>
      <c r="C8" s="7">
        <v>34</v>
      </c>
      <c r="D8" s="7">
        <v>32</v>
      </c>
      <c r="E8" s="7">
        <v>4</v>
      </c>
      <c r="F8" s="7">
        <v>50</v>
      </c>
      <c r="G8" s="7">
        <v>0</v>
      </c>
      <c r="H8" s="6">
        <f t="shared" si="0"/>
        <v>223</v>
      </c>
    </row>
    <row r="9" spans="1:8" s="1" customFormat="1" ht="12.75" customHeight="1" x14ac:dyDescent="0.25">
      <c r="A9" s="6" t="s">
        <v>16</v>
      </c>
      <c r="B9" s="7">
        <v>87</v>
      </c>
      <c r="C9" s="7">
        <v>20</v>
      </c>
      <c r="D9" s="7">
        <v>34</v>
      </c>
      <c r="E9" s="7">
        <v>0</v>
      </c>
      <c r="F9" s="7">
        <v>44</v>
      </c>
      <c r="G9" s="7">
        <v>0</v>
      </c>
      <c r="H9" s="6">
        <f t="shared" si="0"/>
        <v>185</v>
      </c>
    </row>
    <row r="10" spans="1:8" s="1" customFormat="1" ht="12.75" customHeight="1" x14ac:dyDescent="0.25">
      <c r="A10" s="6" t="s">
        <v>17</v>
      </c>
      <c r="B10" s="7">
        <v>111</v>
      </c>
      <c r="C10" s="7">
        <v>29</v>
      </c>
      <c r="D10" s="7">
        <v>43</v>
      </c>
      <c r="E10" s="7">
        <v>0</v>
      </c>
      <c r="F10" s="7">
        <v>83</v>
      </c>
      <c r="G10" s="7">
        <v>0</v>
      </c>
      <c r="H10" s="6">
        <f t="shared" si="0"/>
        <v>266</v>
      </c>
    </row>
    <row r="11" spans="1:8" s="1" customFormat="1" ht="12.75" customHeight="1" x14ac:dyDescent="0.25">
      <c r="A11" s="6" t="s">
        <v>18</v>
      </c>
      <c r="B11" s="7">
        <v>182</v>
      </c>
      <c r="C11" s="7">
        <v>44</v>
      </c>
      <c r="D11" s="7">
        <v>51</v>
      </c>
      <c r="E11" s="7">
        <v>1</v>
      </c>
      <c r="F11" s="7">
        <v>111</v>
      </c>
      <c r="G11" s="7">
        <v>0</v>
      </c>
      <c r="H11" s="6">
        <f t="shared" si="0"/>
        <v>389</v>
      </c>
    </row>
    <row r="12" spans="1:8" s="1" customFormat="1" ht="12.75" customHeight="1" x14ac:dyDescent="0.25">
      <c r="A12" s="6" t="s">
        <v>19</v>
      </c>
      <c r="B12" s="7">
        <v>85</v>
      </c>
      <c r="C12" s="7">
        <v>24</v>
      </c>
      <c r="D12" s="7">
        <v>50</v>
      </c>
      <c r="E12" s="7">
        <v>0</v>
      </c>
      <c r="F12" s="7">
        <v>81</v>
      </c>
      <c r="G12" s="7">
        <v>0</v>
      </c>
      <c r="H12" s="6">
        <f t="shared" si="0"/>
        <v>240</v>
      </c>
    </row>
    <row r="13" spans="1:8" s="1" customFormat="1" ht="12.75" customHeight="1" x14ac:dyDescent="0.25">
      <c r="A13" s="6" t="s">
        <v>20</v>
      </c>
      <c r="B13" s="7">
        <v>74</v>
      </c>
      <c r="C13" s="7">
        <v>19</v>
      </c>
      <c r="D13" s="7">
        <v>39</v>
      </c>
      <c r="E13" s="7">
        <v>0</v>
      </c>
      <c r="F13" s="7">
        <v>60</v>
      </c>
      <c r="G13" s="7">
        <v>0</v>
      </c>
      <c r="H13" s="6">
        <f t="shared" si="0"/>
        <v>192</v>
      </c>
    </row>
    <row r="14" spans="1:8" s="1" customFormat="1" ht="12.75" customHeight="1" x14ac:dyDescent="0.25">
      <c r="A14" s="6" t="s">
        <v>21</v>
      </c>
      <c r="B14" s="7">
        <v>32</v>
      </c>
      <c r="C14" s="7">
        <v>12</v>
      </c>
      <c r="D14" s="7">
        <v>22</v>
      </c>
      <c r="E14" s="7">
        <v>3</v>
      </c>
      <c r="F14" s="7">
        <v>79</v>
      </c>
      <c r="G14" s="7">
        <v>0</v>
      </c>
      <c r="H14" s="6">
        <f t="shared" si="0"/>
        <v>148</v>
      </c>
    </row>
    <row r="15" spans="1:8" s="1" customFormat="1" ht="12.75" customHeight="1" x14ac:dyDescent="0.25">
      <c r="A15" s="6" t="s">
        <v>22</v>
      </c>
      <c r="B15" s="7">
        <v>94</v>
      </c>
      <c r="C15" s="7">
        <v>19</v>
      </c>
      <c r="D15" s="7">
        <v>54</v>
      </c>
      <c r="E15" s="7">
        <v>3</v>
      </c>
      <c r="F15" s="7">
        <v>136</v>
      </c>
      <c r="G15" s="7">
        <v>0</v>
      </c>
      <c r="H15" s="6">
        <f t="shared" si="0"/>
        <v>306</v>
      </c>
    </row>
    <row r="16" spans="1:8" s="1" customFormat="1" ht="12.75" customHeight="1" x14ac:dyDescent="0.25">
      <c r="A16" s="6" t="s">
        <v>23</v>
      </c>
      <c r="B16" s="7">
        <v>77</v>
      </c>
      <c r="C16" s="7">
        <v>30</v>
      </c>
      <c r="D16" s="7">
        <v>41</v>
      </c>
      <c r="E16" s="7">
        <v>4</v>
      </c>
      <c r="F16" s="7">
        <v>106</v>
      </c>
      <c r="G16" s="7">
        <v>0</v>
      </c>
      <c r="H16" s="6">
        <f t="shared" si="0"/>
        <v>258</v>
      </c>
    </row>
    <row r="17" spans="1:8" s="1" customFormat="1" ht="12.75" customHeight="1" x14ac:dyDescent="0.25">
      <c r="A17" s="6" t="s">
        <v>24</v>
      </c>
      <c r="B17" s="7">
        <v>168</v>
      </c>
      <c r="C17" s="7">
        <v>28</v>
      </c>
      <c r="D17" s="7">
        <v>74</v>
      </c>
      <c r="E17" s="7">
        <v>1</v>
      </c>
      <c r="F17" s="7">
        <v>129</v>
      </c>
      <c r="G17" s="7">
        <v>0</v>
      </c>
      <c r="H17" s="6">
        <f t="shared" si="0"/>
        <v>400</v>
      </c>
    </row>
    <row r="18" spans="1:8" s="1" customFormat="1" ht="12.75" customHeight="1" x14ac:dyDescent="0.25">
      <c r="A18" s="6" t="s">
        <v>25</v>
      </c>
      <c r="B18" s="7">
        <v>127</v>
      </c>
      <c r="C18" s="7">
        <v>33</v>
      </c>
      <c r="D18" s="7">
        <v>48</v>
      </c>
      <c r="E18" s="7">
        <v>3</v>
      </c>
      <c r="F18" s="7">
        <v>74</v>
      </c>
      <c r="G18" s="7">
        <v>0</v>
      </c>
      <c r="H18" s="6">
        <f t="shared" si="0"/>
        <v>285</v>
      </c>
    </row>
    <row r="19" spans="1:8" s="1" customFormat="1" ht="12.75" customHeight="1" x14ac:dyDescent="0.25">
      <c r="A19" s="6" t="s">
        <v>26</v>
      </c>
      <c r="B19" s="7">
        <v>81</v>
      </c>
      <c r="C19" s="7">
        <v>8</v>
      </c>
      <c r="D19" s="7">
        <v>26</v>
      </c>
      <c r="E19" s="7">
        <v>0</v>
      </c>
      <c r="F19" s="7">
        <v>77</v>
      </c>
      <c r="G19" s="7">
        <v>0</v>
      </c>
      <c r="H19" s="6">
        <f t="shared" si="0"/>
        <v>192</v>
      </c>
    </row>
    <row r="20" spans="1:8" ht="12.75" customHeight="1" x14ac:dyDescent="0.25">
      <c r="A20" s="6" t="s">
        <v>27</v>
      </c>
      <c r="B20" s="7">
        <v>65</v>
      </c>
      <c r="C20" s="7">
        <v>17</v>
      </c>
      <c r="D20" s="7">
        <v>38</v>
      </c>
      <c r="E20" s="7">
        <v>4</v>
      </c>
      <c r="F20" s="7">
        <v>92</v>
      </c>
      <c r="G20" s="7">
        <v>0</v>
      </c>
      <c r="H20" s="6">
        <f t="shared" si="0"/>
        <v>216</v>
      </c>
    </row>
    <row r="21" spans="1:8" ht="12.75" customHeight="1" x14ac:dyDescent="0.25">
      <c r="A21" s="6" t="s">
        <v>28</v>
      </c>
      <c r="B21" s="7">
        <v>66</v>
      </c>
      <c r="C21" s="7">
        <v>10</v>
      </c>
      <c r="D21" s="7">
        <v>35</v>
      </c>
      <c r="E21" s="7">
        <v>0</v>
      </c>
      <c r="F21" s="7">
        <v>138</v>
      </c>
      <c r="G21" s="7">
        <v>0</v>
      </c>
      <c r="H21" s="6">
        <f t="shared" si="0"/>
        <v>249</v>
      </c>
    </row>
    <row r="22" spans="1:8" ht="12.75" customHeight="1" x14ac:dyDescent="0.25">
      <c r="A22" s="6" t="s">
        <v>29</v>
      </c>
      <c r="B22" s="7">
        <v>90</v>
      </c>
      <c r="C22" s="7">
        <v>19</v>
      </c>
      <c r="D22" s="7">
        <v>78</v>
      </c>
      <c r="E22" s="7">
        <v>3</v>
      </c>
      <c r="F22" s="7">
        <v>157</v>
      </c>
      <c r="G22" s="7">
        <v>0</v>
      </c>
      <c r="H22" s="6">
        <f t="shared" si="0"/>
        <v>347</v>
      </c>
    </row>
    <row r="23" spans="1:8" ht="12.75" customHeight="1" x14ac:dyDescent="0.25">
      <c r="A23" s="6" t="s">
        <v>30</v>
      </c>
      <c r="B23" s="7">
        <v>92</v>
      </c>
      <c r="C23" s="7">
        <v>20</v>
      </c>
      <c r="D23" s="7">
        <v>47</v>
      </c>
      <c r="E23" s="7">
        <v>7</v>
      </c>
      <c r="F23" s="7">
        <v>127</v>
      </c>
      <c r="G23" s="7">
        <v>0</v>
      </c>
      <c r="H23" s="6">
        <f t="shared" si="0"/>
        <v>293</v>
      </c>
    </row>
    <row r="24" spans="1:8" ht="12.75" customHeight="1" x14ac:dyDescent="0.25">
      <c r="A24" s="8" t="s">
        <v>31</v>
      </c>
      <c r="B24" s="7">
        <v>104</v>
      </c>
      <c r="C24" s="7">
        <v>27</v>
      </c>
      <c r="D24" s="7">
        <v>49</v>
      </c>
      <c r="E24" s="7">
        <v>1</v>
      </c>
      <c r="F24" s="7">
        <v>81</v>
      </c>
      <c r="G24" s="7">
        <v>0</v>
      </c>
      <c r="H24" s="6">
        <f t="shared" si="0"/>
        <v>262</v>
      </c>
    </row>
    <row r="25" spans="1:8" ht="12.75" customHeight="1" x14ac:dyDescent="0.25">
      <c r="A25" s="8" t="s">
        <v>32</v>
      </c>
      <c r="B25" s="7">
        <v>167</v>
      </c>
      <c r="C25" s="7">
        <v>34</v>
      </c>
      <c r="D25" s="7">
        <v>55</v>
      </c>
      <c r="E25" s="7">
        <v>0</v>
      </c>
      <c r="F25" s="7">
        <v>78</v>
      </c>
      <c r="G25" s="7">
        <v>0</v>
      </c>
      <c r="H25" s="6">
        <f t="shared" si="0"/>
        <v>334</v>
      </c>
    </row>
    <row r="26" spans="1:8" ht="12.75" customHeight="1" x14ac:dyDescent="0.25">
      <c r="A26" s="8" t="s">
        <v>33</v>
      </c>
      <c r="B26" s="7">
        <v>117</v>
      </c>
      <c r="C26" s="7">
        <v>30</v>
      </c>
      <c r="D26" s="7">
        <v>62</v>
      </c>
      <c r="E26" s="7">
        <v>0</v>
      </c>
      <c r="F26" s="7">
        <v>138</v>
      </c>
      <c r="G26" s="7">
        <v>0</v>
      </c>
      <c r="H26" s="6">
        <f t="shared" si="0"/>
        <v>347</v>
      </c>
    </row>
    <row r="27" spans="1:8" ht="12.75" customHeight="1" x14ac:dyDescent="0.25">
      <c r="A27" s="8" t="s">
        <v>34</v>
      </c>
      <c r="B27" s="7">
        <v>42</v>
      </c>
      <c r="C27" s="7">
        <v>16</v>
      </c>
      <c r="D27" s="7">
        <v>22</v>
      </c>
      <c r="E27" s="7">
        <v>1</v>
      </c>
      <c r="F27" s="7">
        <v>55</v>
      </c>
      <c r="G27" s="7">
        <v>0</v>
      </c>
      <c r="H27" s="6">
        <f t="shared" si="0"/>
        <v>136</v>
      </c>
    </row>
    <row r="28" spans="1:8" ht="12.75" customHeight="1" x14ac:dyDescent="0.3">
      <c r="A28" s="8" t="s">
        <v>35</v>
      </c>
      <c r="B28" s="7">
        <v>207</v>
      </c>
      <c r="C28" s="7">
        <v>64</v>
      </c>
      <c r="D28" s="7">
        <v>67</v>
      </c>
      <c r="E28" s="7">
        <v>2</v>
      </c>
      <c r="F28" s="7">
        <v>113</v>
      </c>
      <c r="G28" s="7">
        <v>0</v>
      </c>
      <c r="H28" s="6">
        <f t="shared" si="0"/>
        <v>453</v>
      </c>
    </row>
    <row r="29" spans="1:8" ht="12.75" customHeight="1" x14ac:dyDescent="0.3">
      <c r="A29" s="8" t="s">
        <v>36</v>
      </c>
      <c r="B29" s="7">
        <v>171</v>
      </c>
      <c r="C29" s="7">
        <v>27</v>
      </c>
      <c r="D29" s="7">
        <v>50</v>
      </c>
      <c r="E29" s="7">
        <v>1</v>
      </c>
      <c r="F29" s="7">
        <v>100</v>
      </c>
      <c r="G29" s="7">
        <v>0</v>
      </c>
      <c r="H29" s="6">
        <f t="shared" si="0"/>
        <v>349</v>
      </c>
    </row>
    <row r="30" spans="1:8" ht="12.75" customHeight="1" x14ac:dyDescent="0.3">
      <c r="A30" s="8" t="s">
        <v>37</v>
      </c>
      <c r="B30" s="7">
        <v>152</v>
      </c>
      <c r="C30" s="7">
        <v>21</v>
      </c>
      <c r="D30" s="7">
        <v>45</v>
      </c>
      <c r="E30" s="7">
        <v>0</v>
      </c>
      <c r="F30" s="7">
        <v>84</v>
      </c>
      <c r="G30" s="7">
        <v>0</v>
      </c>
      <c r="H30" s="6">
        <f t="shared" si="0"/>
        <v>302</v>
      </c>
    </row>
    <row r="31" spans="1:8" ht="12.75" customHeight="1" x14ac:dyDescent="0.3">
      <c r="A31" s="8" t="s">
        <v>38</v>
      </c>
      <c r="B31" s="7">
        <v>58</v>
      </c>
      <c r="C31" s="7">
        <v>17</v>
      </c>
      <c r="D31" s="7">
        <v>26</v>
      </c>
      <c r="E31" s="7">
        <v>0</v>
      </c>
      <c r="F31" s="7">
        <v>57</v>
      </c>
      <c r="G31" s="7">
        <v>0</v>
      </c>
      <c r="H31" s="6">
        <f t="shared" si="0"/>
        <v>158</v>
      </c>
    </row>
    <row r="32" spans="1:8" ht="12.75" customHeight="1" x14ac:dyDescent="0.3">
      <c r="A32" s="8" t="s">
        <v>39</v>
      </c>
      <c r="B32" s="7">
        <v>72</v>
      </c>
      <c r="C32" s="7">
        <v>21</v>
      </c>
      <c r="D32" s="7">
        <v>33</v>
      </c>
      <c r="E32" s="7">
        <v>2</v>
      </c>
      <c r="F32" s="7">
        <v>62</v>
      </c>
      <c r="G32" s="7">
        <v>0</v>
      </c>
      <c r="H32" s="6">
        <f t="shared" si="0"/>
        <v>190</v>
      </c>
    </row>
    <row r="33" spans="1:8" ht="12.75" customHeight="1" x14ac:dyDescent="0.3">
      <c r="A33" s="8" t="s">
        <v>40</v>
      </c>
      <c r="B33" s="7">
        <v>100</v>
      </c>
      <c r="C33" s="7">
        <v>24</v>
      </c>
      <c r="D33" s="7">
        <v>54</v>
      </c>
      <c r="E33" s="7">
        <v>0</v>
      </c>
      <c r="F33" s="7">
        <v>96</v>
      </c>
      <c r="G33" s="7">
        <v>0</v>
      </c>
      <c r="H33" s="6">
        <f t="shared" si="0"/>
        <v>274</v>
      </c>
    </row>
    <row r="34" spans="1:8" ht="12.75" customHeight="1" x14ac:dyDescent="0.3">
      <c r="A34" s="8" t="s">
        <v>41</v>
      </c>
      <c r="B34" s="7">
        <v>161</v>
      </c>
      <c r="C34" s="7">
        <v>37</v>
      </c>
      <c r="D34" s="7">
        <v>42</v>
      </c>
      <c r="E34" s="7">
        <v>0</v>
      </c>
      <c r="F34" s="7">
        <v>71</v>
      </c>
      <c r="G34" s="7">
        <v>0</v>
      </c>
      <c r="H34" s="6">
        <f t="shared" si="0"/>
        <v>311</v>
      </c>
    </row>
    <row r="35" spans="1:8" s="12" customFormat="1" ht="15.6" x14ac:dyDescent="0.3">
      <c r="A35" s="9" t="s">
        <v>3</v>
      </c>
      <c r="B35" s="10">
        <f t="shared" ref="B35:H35" si="1">SUM(B5:B34)</f>
        <v>3278</v>
      </c>
      <c r="C35" s="10">
        <f t="shared" si="1"/>
        <v>784</v>
      </c>
      <c r="D35" s="10">
        <f>SUM(D5:D34)</f>
        <v>1311</v>
      </c>
      <c r="E35" s="10">
        <f t="shared" si="1"/>
        <v>40</v>
      </c>
      <c r="F35" s="10">
        <f t="shared" si="1"/>
        <v>2736</v>
      </c>
      <c r="G35" s="10">
        <f t="shared" si="1"/>
        <v>0</v>
      </c>
      <c r="H35" s="10">
        <f t="shared" si="1"/>
        <v>8149</v>
      </c>
    </row>
    <row r="36" spans="1:8" s="12" customFormat="1" ht="12" customHeight="1" x14ac:dyDescent="0.3">
      <c r="A36" s="13"/>
      <c r="B36" s="14"/>
      <c r="C36" s="14"/>
      <c r="D36" s="14"/>
      <c r="E36" s="14"/>
      <c r="F36" s="14"/>
      <c r="G36" s="14"/>
      <c r="H36" s="14"/>
    </row>
    <row r="37" spans="1:8" ht="12.75" customHeight="1" x14ac:dyDescent="0.3">
      <c r="A37" s="193"/>
      <c r="B37" s="195" t="s">
        <v>154</v>
      </c>
      <c r="C37" s="195"/>
      <c r="D37" s="195"/>
      <c r="E37" s="195"/>
      <c r="F37" s="195"/>
      <c r="G37" s="195"/>
      <c r="H37" s="195"/>
    </row>
    <row r="38" spans="1:8" s="1" customFormat="1" ht="12.75" customHeight="1" x14ac:dyDescent="0.3">
      <c r="A38" s="194"/>
      <c r="B38" s="3" t="s">
        <v>156</v>
      </c>
      <c r="C38" s="3" t="s">
        <v>157</v>
      </c>
      <c r="D38" s="3" t="s">
        <v>158</v>
      </c>
      <c r="E38" s="195" t="s">
        <v>0</v>
      </c>
      <c r="F38" s="195" t="s">
        <v>1</v>
      </c>
      <c r="G38" s="195" t="s">
        <v>2</v>
      </c>
      <c r="H38" s="197" t="s">
        <v>3</v>
      </c>
    </row>
    <row r="39" spans="1:8" s="1" customFormat="1" x14ac:dyDescent="0.3">
      <c r="A39" s="198">
        <v>43046</v>
      </c>
      <c r="B39" s="3" t="s">
        <v>5</v>
      </c>
      <c r="C39" s="3" t="s">
        <v>6</v>
      </c>
      <c r="D39" s="3" t="s">
        <v>9</v>
      </c>
      <c r="E39" s="195"/>
      <c r="F39" s="195"/>
      <c r="G39" s="195"/>
      <c r="H39" s="197"/>
    </row>
    <row r="40" spans="1:8" s="4" customFormat="1" ht="26.4" x14ac:dyDescent="0.25">
      <c r="A40" s="199"/>
      <c r="B40" s="5" t="s">
        <v>155</v>
      </c>
      <c r="C40" s="5" t="s">
        <v>155</v>
      </c>
      <c r="D40" s="5" t="s">
        <v>155</v>
      </c>
      <c r="E40" s="195"/>
      <c r="F40" s="195"/>
      <c r="G40" s="195"/>
      <c r="H40" s="197"/>
    </row>
    <row r="41" spans="1:8" s="4" customFormat="1" ht="12.75" customHeight="1" x14ac:dyDescent="0.3">
      <c r="A41" s="6" t="s">
        <v>42</v>
      </c>
      <c r="B41" s="7">
        <v>123</v>
      </c>
      <c r="C41" s="7">
        <v>27</v>
      </c>
      <c r="D41" s="7">
        <v>44</v>
      </c>
      <c r="E41" s="7">
        <v>1</v>
      </c>
      <c r="F41" s="7">
        <v>117</v>
      </c>
      <c r="G41" s="7">
        <v>0</v>
      </c>
      <c r="H41" s="6">
        <f t="shared" ref="H41:H46" si="2">SUM(B41:G41)</f>
        <v>312</v>
      </c>
    </row>
    <row r="42" spans="1:8" s="1" customFormat="1" ht="12.75" customHeight="1" x14ac:dyDescent="0.3">
      <c r="A42" s="6" t="s">
        <v>43</v>
      </c>
      <c r="B42" s="7">
        <v>98</v>
      </c>
      <c r="C42" s="7">
        <v>26</v>
      </c>
      <c r="D42" s="7">
        <v>45</v>
      </c>
      <c r="E42" s="7">
        <v>1</v>
      </c>
      <c r="F42" s="7">
        <v>144</v>
      </c>
      <c r="G42" s="7">
        <v>0</v>
      </c>
      <c r="H42" s="6">
        <f t="shared" si="2"/>
        <v>314</v>
      </c>
    </row>
    <row r="43" spans="1:8" s="1" customFormat="1" ht="12.75" customHeight="1" x14ac:dyDescent="0.3">
      <c r="A43" s="6" t="s">
        <v>44</v>
      </c>
      <c r="B43" s="7">
        <v>89</v>
      </c>
      <c r="C43" s="7">
        <v>14</v>
      </c>
      <c r="D43" s="7">
        <v>42</v>
      </c>
      <c r="E43" s="7">
        <v>0</v>
      </c>
      <c r="F43" s="7">
        <v>118</v>
      </c>
      <c r="G43" s="7">
        <v>0</v>
      </c>
      <c r="H43" s="6">
        <f t="shared" si="2"/>
        <v>263</v>
      </c>
    </row>
    <row r="44" spans="1:8" s="1" customFormat="1" ht="12.75" customHeight="1" x14ac:dyDescent="0.3">
      <c r="A44" s="6" t="s">
        <v>45</v>
      </c>
      <c r="B44" s="7">
        <v>107</v>
      </c>
      <c r="C44" s="7">
        <v>13</v>
      </c>
      <c r="D44" s="7">
        <v>41</v>
      </c>
      <c r="E44" s="7">
        <v>0</v>
      </c>
      <c r="F44" s="7">
        <v>120</v>
      </c>
      <c r="G44" s="7">
        <v>0</v>
      </c>
      <c r="H44" s="6">
        <f t="shared" si="2"/>
        <v>281</v>
      </c>
    </row>
    <row r="45" spans="1:8" s="1" customFormat="1" ht="12.75" customHeight="1" x14ac:dyDescent="0.3">
      <c r="A45" s="6" t="s">
        <v>46</v>
      </c>
      <c r="B45" s="7">
        <v>171</v>
      </c>
      <c r="C45" s="7">
        <v>29</v>
      </c>
      <c r="D45" s="7">
        <v>55</v>
      </c>
      <c r="E45" s="7">
        <v>1</v>
      </c>
      <c r="F45" s="7">
        <v>180</v>
      </c>
      <c r="G45" s="7">
        <v>1</v>
      </c>
      <c r="H45" s="6">
        <f t="shared" si="2"/>
        <v>437</v>
      </c>
    </row>
    <row r="46" spans="1:8" s="1" customFormat="1" ht="12.75" customHeight="1" x14ac:dyDescent="0.3">
      <c r="A46" s="6" t="s">
        <v>47</v>
      </c>
      <c r="B46" s="7">
        <v>190</v>
      </c>
      <c r="C46" s="7">
        <v>40</v>
      </c>
      <c r="D46" s="7">
        <v>61</v>
      </c>
      <c r="E46" s="7">
        <v>0</v>
      </c>
      <c r="F46" s="7">
        <v>178</v>
      </c>
      <c r="G46" s="7">
        <v>0</v>
      </c>
      <c r="H46" s="6">
        <f t="shared" si="2"/>
        <v>469</v>
      </c>
    </row>
    <row r="47" spans="1:8" s="1" customFormat="1" ht="15.75" customHeight="1" x14ac:dyDescent="0.3">
      <c r="A47" s="9" t="s">
        <v>3</v>
      </c>
      <c r="B47" s="10">
        <f t="shared" ref="B47:G47" si="3">SUM(B41:B46)</f>
        <v>778</v>
      </c>
      <c r="C47" s="10">
        <f t="shared" si="3"/>
        <v>149</v>
      </c>
      <c r="D47" s="10">
        <f t="shared" si="3"/>
        <v>288</v>
      </c>
      <c r="E47" s="10">
        <f t="shared" si="3"/>
        <v>3</v>
      </c>
      <c r="F47" s="10">
        <f t="shared" si="3"/>
        <v>857</v>
      </c>
      <c r="G47" s="10">
        <f t="shared" si="3"/>
        <v>1</v>
      </c>
      <c r="H47" s="10">
        <f>SUM(H41:H46)</f>
        <v>2076</v>
      </c>
    </row>
    <row r="48" spans="1:8" ht="12" customHeight="1" x14ac:dyDescent="0.3"/>
    <row r="49" spans="1:8" ht="12.75" customHeight="1" x14ac:dyDescent="0.3">
      <c r="A49" s="200"/>
      <c r="B49" s="195" t="s">
        <v>154</v>
      </c>
      <c r="C49" s="195"/>
      <c r="D49" s="195"/>
      <c r="E49" s="195"/>
      <c r="F49" s="195"/>
      <c r="G49" s="195"/>
      <c r="H49" s="195"/>
    </row>
    <row r="50" spans="1:8" s="1" customFormat="1" ht="12.75" customHeight="1" x14ac:dyDescent="0.3">
      <c r="A50" s="200"/>
      <c r="B50" s="3" t="s">
        <v>156</v>
      </c>
      <c r="C50" s="3" t="s">
        <v>157</v>
      </c>
      <c r="D50" s="3" t="s">
        <v>158</v>
      </c>
      <c r="E50" s="195" t="s">
        <v>0</v>
      </c>
      <c r="F50" s="195" t="s">
        <v>1</v>
      </c>
      <c r="G50" s="195" t="s">
        <v>2</v>
      </c>
      <c r="H50" s="197" t="s">
        <v>3</v>
      </c>
    </row>
    <row r="51" spans="1:8" s="1" customFormat="1" x14ac:dyDescent="0.3">
      <c r="A51" s="198">
        <v>43046</v>
      </c>
      <c r="B51" s="3" t="s">
        <v>5</v>
      </c>
      <c r="C51" s="3" t="s">
        <v>6</v>
      </c>
      <c r="D51" s="3" t="s">
        <v>9</v>
      </c>
      <c r="E51" s="195"/>
      <c r="F51" s="195"/>
      <c r="G51" s="195"/>
      <c r="H51" s="197"/>
    </row>
    <row r="52" spans="1:8" s="4" customFormat="1" ht="26.4" x14ac:dyDescent="0.25">
      <c r="A52" s="199"/>
      <c r="B52" s="5" t="s">
        <v>155</v>
      </c>
      <c r="C52" s="5" t="s">
        <v>155</v>
      </c>
      <c r="D52" s="5" t="s">
        <v>155</v>
      </c>
      <c r="E52" s="195"/>
      <c r="F52" s="195"/>
      <c r="G52" s="195"/>
      <c r="H52" s="197"/>
    </row>
    <row r="53" spans="1:8" s="1" customFormat="1" ht="12.75" customHeight="1" x14ac:dyDescent="0.3">
      <c r="A53" s="6" t="s">
        <v>48</v>
      </c>
      <c r="B53" s="7">
        <v>142</v>
      </c>
      <c r="C53" s="7">
        <v>28</v>
      </c>
      <c r="D53" s="7">
        <v>19</v>
      </c>
      <c r="E53" s="7">
        <v>1</v>
      </c>
      <c r="F53" s="7">
        <v>40</v>
      </c>
      <c r="G53" s="7">
        <v>0</v>
      </c>
      <c r="H53" s="6">
        <f>SUM(B53:G53)</f>
        <v>230</v>
      </c>
    </row>
    <row r="54" spans="1:8" s="1" customFormat="1" ht="12.75" customHeight="1" x14ac:dyDescent="0.3">
      <c r="A54" s="6" t="s">
        <v>49</v>
      </c>
      <c r="B54" s="7">
        <v>74</v>
      </c>
      <c r="C54" s="7">
        <v>9</v>
      </c>
      <c r="D54" s="7">
        <v>14</v>
      </c>
      <c r="E54" s="7">
        <v>0</v>
      </c>
      <c r="F54" s="7">
        <v>36</v>
      </c>
      <c r="G54" s="7">
        <v>0</v>
      </c>
      <c r="H54" s="6">
        <f>SUM(B54:G54)</f>
        <v>133</v>
      </c>
    </row>
    <row r="55" spans="1:8" s="1" customFormat="1" ht="15.75" customHeight="1" x14ac:dyDescent="0.3">
      <c r="A55" s="9" t="s">
        <v>3</v>
      </c>
      <c r="B55" s="10">
        <f t="shared" ref="B55:H55" si="4">SUM(B53:B54)</f>
        <v>216</v>
      </c>
      <c r="C55" s="10">
        <f t="shared" si="4"/>
        <v>37</v>
      </c>
      <c r="D55" s="10">
        <f t="shared" si="4"/>
        <v>33</v>
      </c>
      <c r="E55" s="10">
        <f t="shared" si="4"/>
        <v>1</v>
      </c>
      <c r="F55" s="10">
        <f t="shared" si="4"/>
        <v>76</v>
      </c>
      <c r="G55" s="10">
        <f t="shared" si="4"/>
        <v>0</v>
      </c>
      <c r="H55" s="10">
        <f t="shared" si="4"/>
        <v>363</v>
      </c>
    </row>
    <row r="56" spans="1:8" s="1" customFormat="1" ht="12" customHeight="1" x14ac:dyDescent="0.3"/>
    <row r="57" spans="1:8" ht="12.75" customHeight="1" x14ac:dyDescent="0.3">
      <c r="A57" s="200"/>
      <c r="B57" s="195" t="s">
        <v>154</v>
      </c>
      <c r="C57" s="195"/>
      <c r="D57" s="195"/>
      <c r="E57" s="195"/>
      <c r="F57" s="195"/>
      <c r="G57" s="195"/>
      <c r="H57" s="195"/>
    </row>
    <row r="58" spans="1:8" s="1" customFormat="1" ht="12.75" customHeight="1" x14ac:dyDescent="0.3">
      <c r="A58" s="200"/>
      <c r="B58" s="3" t="s">
        <v>156</v>
      </c>
      <c r="C58" s="3" t="s">
        <v>157</v>
      </c>
      <c r="D58" s="3" t="s">
        <v>158</v>
      </c>
      <c r="E58" s="195" t="s">
        <v>0</v>
      </c>
      <c r="F58" s="195" t="s">
        <v>1</v>
      </c>
      <c r="G58" s="195" t="s">
        <v>2</v>
      </c>
      <c r="H58" s="197" t="s">
        <v>3</v>
      </c>
    </row>
    <row r="59" spans="1:8" s="1" customFormat="1" x14ac:dyDescent="0.3">
      <c r="A59" s="198">
        <v>43046</v>
      </c>
      <c r="B59" s="3" t="s">
        <v>5</v>
      </c>
      <c r="C59" s="3" t="s">
        <v>6</v>
      </c>
      <c r="D59" s="3" t="s">
        <v>9</v>
      </c>
      <c r="E59" s="195"/>
      <c r="F59" s="195"/>
      <c r="G59" s="195"/>
      <c r="H59" s="197"/>
    </row>
    <row r="60" spans="1:8" s="4" customFormat="1" ht="26.4" x14ac:dyDescent="0.25">
      <c r="A60" s="199"/>
      <c r="B60" s="5" t="s">
        <v>155</v>
      </c>
      <c r="C60" s="5" t="s">
        <v>155</v>
      </c>
      <c r="D60" s="5" t="s">
        <v>155</v>
      </c>
      <c r="E60" s="195"/>
      <c r="F60" s="195"/>
      <c r="G60" s="195"/>
      <c r="H60" s="197"/>
    </row>
    <row r="61" spans="1:8" s="4" customFormat="1" ht="12.75" customHeight="1" x14ac:dyDescent="0.3">
      <c r="A61" s="6" t="s">
        <v>50</v>
      </c>
      <c r="B61" s="7">
        <v>289</v>
      </c>
      <c r="C61" s="7">
        <v>79</v>
      </c>
      <c r="D61" s="7">
        <v>86</v>
      </c>
      <c r="E61" s="7">
        <v>2</v>
      </c>
      <c r="F61" s="7">
        <v>152</v>
      </c>
      <c r="G61" s="7">
        <v>0</v>
      </c>
      <c r="H61" s="6">
        <f t="shared" ref="H61:H70" si="5">SUM(B61:G61)</f>
        <v>608</v>
      </c>
    </row>
    <row r="62" spans="1:8" s="1" customFormat="1" ht="12.75" customHeight="1" x14ac:dyDescent="0.3">
      <c r="A62" s="6" t="s">
        <v>51</v>
      </c>
      <c r="B62" s="7">
        <v>222</v>
      </c>
      <c r="C62" s="7">
        <v>60</v>
      </c>
      <c r="D62" s="7">
        <v>68</v>
      </c>
      <c r="E62" s="7">
        <v>2</v>
      </c>
      <c r="F62" s="7">
        <v>88</v>
      </c>
      <c r="G62" s="7">
        <v>0</v>
      </c>
      <c r="H62" s="6">
        <f t="shared" si="5"/>
        <v>440</v>
      </c>
    </row>
    <row r="63" spans="1:8" s="1" customFormat="1" ht="12.75" customHeight="1" x14ac:dyDescent="0.3">
      <c r="A63" s="6" t="s">
        <v>52</v>
      </c>
      <c r="B63" s="7">
        <v>162</v>
      </c>
      <c r="C63" s="7">
        <v>39</v>
      </c>
      <c r="D63" s="7">
        <v>53</v>
      </c>
      <c r="E63" s="7">
        <v>0</v>
      </c>
      <c r="F63" s="7">
        <v>90</v>
      </c>
      <c r="G63" s="7">
        <v>0</v>
      </c>
      <c r="H63" s="6">
        <f t="shared" si="5"/>
        <v>344</v>
      </c>
    </row>
    <row r="64" spans="1:8" s="1" customFormat="1" ht="12.75" customHeight="1" x14ac:dyDescent="0.3">
      <c r="A64" s="6" t="s">
        <v>53</v>
      </c>
      <c r="B64" s="7">
        <v>248</v>
      </c>
      <c r="C64" s="7">
        <v>79</v>
      </c>
      <c r="D64" s="7">
        <v>53</v>
      </c>
      <c r="E64" s="7">
        <v>0</v>
      </c>
      <c r="F64" s="7">
        <v>125</v>
      </c>
      <c r="G64" s="7">
        <v>0</v>
      </c>
      <c r="H64" s="6">
        <f t="shared" si="5"/>
        <v>505</v>
      </c>
    </row>
    <row r="65" spans="1:8" s="1" customFormat="1" ht="12.75" customHeight="1" x14ac:dyDescent="0.3">
      <c r="A65" s="6" t="s">
        <v>54</v>
      </c>
      <c r="B65" s="7">
        <v>270</v>
      </c>
      <c r="C65" s="7">
        <v>66</v>
      </c>
      <c r="D65" s="7">
        <v>84</v>
      </c>
      <c r="E65" s="7">
        <v>1</v>
      </c>
      <c r="F65" s="7">
        <v>166</v>
      </c>
      <c r="G65" s="7">
        <v>0</v>
      </c>
      <c r="H65" s="6">
        <f t="shared" si="5"/>
        <v>587</v>
      </c>
    </row>
    <row r="66" spans="1:8" s="1" customFormat="1" ht="12.75" customHeight="1" x14ac:dyDescent="0.3">
      <c r="A66" s="6" t="s">
        <v>55</v>
      </c>
      <c r="B66" s="7">
        <v>175</v>
      </c>
      <c r="C66" s="7">
        <v>36</v>
      </c>
      <c r="D66" s="7">
        <v>41</v>
      </c>
      <c r="E66" s="7">
        <v>2</v>
      </c>
      <c r="F66" s="7">
        <v>91</v>
      </c>
      <c r="G66" s="7">
        <v>0</v>
      </c>
      <c r="H66" s="6">
        <f t="shared" si="5"/>
        <v>345</v>
      </c>
    </row>
    <row r="67" spans="1:8" s="1" customFormat="1" ht="12.75" customHeight="1" x14ac:dyDescent="0.3">
      <c r="A67" s="6" t="s">
        <v>56</v>
      </c>
      <c r="B67" s="7">
        <v>71</v>
      </c>
      <c r="C67" s="7">
        <v>14</v>
      </c>
      <c r="D67" s="7">
        <v>18</v>
      </c>
      <c r="E67" s="7">
        <v>0</v>
      </c>
      <c r="F67" s="7">
        <v>23</v>
      </c>
      <c r="G67" s="7">
        <v>0</v>
      </c>
      <c r="H67" s="6">
        <f t="shared" si="5"/>
        <v>126</v>
      </c>
    </row>
    <row r="68" spans="1:8" s="1" customFormat="1" ht="12.75" customHeight="1" x14ac:dyDescent="0.3">
      <c r="A68" s="6" t="s">
        <v>57</v>
      </c>
      <c r="B68" s="7">
        <v>273</v>
      </c>
      <c r="C68" s="7">
        <v>73</v>
      </c>
      <c r="D68" s="7">
        <v>91</v>
      </c>
      <c r="E68" s="7">
        <v>1</v>
      </c>
      <c r="F68" s="7">
        <v>95</v>
      </c>
      <c r="G68" s="7">
        <v>0</v>
      </c>
      <c r="H68" s="6">
        <f t="shared" si="5"/>
        <v>533</v>
      </c>
    </row>
    <row r="69" spans="1:8" s="1" customFormat="1" ht="12.75" customHeight="1" x14ac:dyDescent="0.3">
      <c r="A69" s="6" t="s">
        <v>58</v>
      </c>
      <c r="B69" s="7">
        <v>313</v>
      </c>
      <c r="C69" s="7">
        <v>87</v>
      </c>
      <c r="D69" s="7">
        <v>52</v>
      </c>
      <c r="E69" s="7">
        <v>3</v>
      </c>
      <c r="F69" s="7">
        <v>124</v>
      </c>
      <c r="G69" s="7">
        <v>1</v>
      </c>
      <c r="H69" s="6">
        <f t="shared" si="5"/>
        <v>580</v>
      </c>
    </row>
    <row r="70" spans="1:8" s="1" customFormat="1" ht="12.75" customHeight="1" x14ac:dyDescent="0.3">
      <c r="A70" s="6" t="s">
        <v>59</v>
      </c>
      <c r="B70" s="7">
        <v>176</v>
      </c>
      <c r="C70" s="7">
        <v>54</v>
      </c>
      <c r="D70" s="7">
        <v>68</v>
      </c>
      <c r="E70" s="7">
        <v>2</v>
      </c>
      <c r="F70" s="7">
        <v>73</v>
      </c>
      <c r="G70" s="7">
        <v>0</v>
      </c>
      <c r="H70" s="6">
        <f t="shared" si="5"/>
        <v>373</v>
      </c>
    </row>
    <row r="71" spans="1:8" s="1" customFormat="1" ht="15.75" customHeight="1" x14ac:dyDescent="0.3">
      <c r="A71" s="9" t="s">
        <v>3</v>
      </c>
      <c r="B71" s="10">
        <f t="shared" ref="B71:H71" si="6">SUM(B61:B70)</f>
        <v>2199</v>
      </c>
      <c r="C71" s="10">
        <f t="shared" si="6"/>
        <v>587</v>
      </c>
      <c r="D71" s="10">
        <f>SUM(D61:D70)</f>
        <v>614</v>
      </c>
      <c r="E71" s="10">
        <f t="shared" si="6"/>
        <v>13</v>
      </c>
      <c r="F71" s="10">
        <f t="shared" si="6"/>
        <v>1027</v>
      </c>
      <c r="G71" s="10">
        <f t="shared" si="6"/>
        <v>1</v>
      </c>
      <c r="H71" s="10">
        <f t="shared" si="6"/>
        <v>4441</v>
      </c>
    </row>
    <row r="72" spans="1:8" ht="9.75" customHeight="1" x14ac:dyDescent="0.3"/>
    <row r="73" spans="1:8" ht="12.75" customHeight="1" x14ac:dyDescent="0.3">
      <c r="A73" s="200"/>
      <c r="B73" s="195" t="s">
        <v>154</v>
      </c>
      <c r="C73" s="195"/>
      <c r="D73" s="195"/>
      <c r="E73" s="195"/>
      <c r="F73" s="195"/>
      <c r="G73" s="195"/>
      <c r="H73" s="195"/>
    </row>
    <row r="74" spans="1:8" s="1" customFormat="1" ht="12.75" customHeight="1" x14ac:dyDescent="0.3">
      <c r="A74" s="200"/>
      <c r="B74" s="3" t="s">
        <v>156</v>
      </c>
      <c r="C74" s="3" t="s">
        <v>157</v>
      </c>
      <c r="D74" s="3" t="s">
        <v>158</v>
      </c>
      <c r="E74" s="195" t="s">
        <v>0</v>
      </c>
      <c r="F74" s="195" t="s">
        <v>1</v>
      </c>
      <c r="G74" s="195" t="s">
        <v>2</v>
      </c>
      <c r="H74" s="197" t="s">
        <v>3</v>
      </c>
    </row>
    <row r="75" spans="1:8" s="1" customFormat="1" x14ac:dyDescent="0.3">
      <c r="A75" s="198">
        <v>43046</v>
      </c>
      <c r="B75" s="3" t="s">
        <v>5</v>
      </c>
      <c r="C75" s="3" t="s">
        <v>6</v>
      </c>
      <c r="D75" s="3" t="s">
        <v>9</v>
      </c>
      <c r="E75" s="195"/>
      <c r="F75" s="195"/>
      <c r="G75" s="195"/>
      <c r="H75" s="197"/>
    </row>
    <row r="76" spans="1:8" s="4" customFormat="1" ht="26.4" x14ac:dyDescent="0.25">
      <c r="A76" s="199"/>
      <c r="B76" s="5" t="s">
        <v>155</v>
      </c>
      <c r="C76" s="5" t="s">
        <v>155</v>
      </c>
      <c r="D76" s="5" t="s">
        <v>155</v>
      </c>
      <c r="E76" s="195"/>
      <c r="F76" s="195"/>
      <c r="G76" s="195"/>
      <c r="H76" s="197"/>
    </row>
    <row r="77" spans="1:8" s="4" customFormat="1" ht="12.75" customHeight="1" x14ac:dyDescent="0.3">
      <c r="A77" s="6" t="s">
        <v>60</v>
      </c>
      <c r="B77" s="7">
        <v>324</v>
      </c>
      <c r="C77" s="7">
        <v>63</v>
      </c>
      <c r="D77" s="7">
        <v>149</v>
      </c>
      <c r="E77" s="7">
        <v>1</v>
      </c>
      <c r="F77" s="7">
        <v>237</v>
      </c>
      <c r="G77" s="7">
        <v>0</v>
      </c>
      <c r="H77" s="6">
        <f t="shared" ref="H77:H88" si="7">SUM(B77:G77)</f>
        <v>774</v>
      </c>
    </row>
    <row r="78" spans="1:8" s="4" customFormat="1" ht="12.75" customHeight="1" x14ac:dyDescent="0.3">
      <c r="A78" s="6" t="s">
        <v>61</v>
      </c>
      <c r="B78" s="7">
        <v>277</v>
      </c>
      <c r="C78" s="7">
        <v>65</v>
      </c>
      <c r="D78" s="7">
        <v>106</v>
      </c>
      <c r="E78" s="7">
        <v>0</v>
      </c>
      <c r="F78" s="7">
        <v>178</v>
      </c>
      <c r="G78" s="7">
        <v>0</v>
      </c>
      <c r="H78" s="6">
        <f t="shared" si="7"/>
        <v>626</v>
      </c>
    </row>
    <row r="79" spans="1:8" s="4" customFormat="1" ht="12.75" customHeight="1" x14ac:dyDescent="0.3">
      <c r="A79" s="6" t="s">
        <v>62</v>
      </c>
      <c r="B79" s="7">
        <v>130</v>
      </c>
      <c r="C79" s="7">
        <v>39</v>
      </c>
      <c r="D79" s="7">
        <v>41</v>
      </c>
      <c r="E79" s="7">
        <v>0</v>
      </c>
      <c r="F79" s="7">
        <v>119</v>
      </c>
      <c r="G79" s="7">
        <v>0</v>
      </c>
      <c r="H79" s="6">
        <f t="shared" si="7"/>
        <v>329</v>
      </c>
    </row>
    <row r="80" spans="1:8" s="1" customFormat="1" ht="12.75" customHeight="1" x14ac:dyDescent="0.3">
      <c r="A80" s="6" t="s">
        <v>63</v>
      </c>
      <c r="B80" s="7">
        <v>129</v>
      </c>
      <c r="C80" s="7">
        <v>34</v>
      </c>
      <c r="D80" s="7">
        <v>51</v>
      </c>
      <c r="E80" s="7">
        <v>1</v>
      </c>
      <c r="F80" s="7">
        <v>99</v>
      </c>
      <c r="G80" s="7">
        <v>0</v>
      </c>
      <c r="H80" s="6">
        <f t="shared" si="7"/>
        <v>314</v>
      </c>
    </row>
    <row r="81" spans="1:8" s="1" customFormat="1" ht="12.75" customHeight="1" x14ac:dyDescent="0.3">
      <c r="A81" s="6" t="s">
        <v>64</v>
      </c>
      <c r="B81" s="7">
        <v>80</v>
      </c>
      <c r="C81" s="7">
        <v>16</v>
      </c>
      <c r="D81" s="7">
        <v>28</v>
      </c>
      <c r="E81" s="7">
        <v>0</v>
      </c>
      <c r="F81" s="7">
        <v>33</v>
      </c>
      <c r="G81" s="7">
        <v>0</v>
      </c>
      <c r="H81" s="6">
        <f t="shared" si="7"/>
        <v>157</v>
      </c>
    </row>
    <row r="82" spans="1:8" s="1" customFormat="1" ht="12.75" customHeight="1" x14ac:dyDescent="0.3">
      <c r="A82" s="6" t="s">
        <v>65</v>
      </c>
      <c r="B82" s="7">
        <v>253</v>
      </c>
      <c r="C82" s="7">
        <v>65</v>
      </c>
      <c r="D82" s="7">
        <v>106</v>
      </c>
      <c r="E82" s="7">
        <v>0</v>
      </c>
      <c r="F82" s="7">
        <v>155</v>
      </c>
      <c r="G82" s="7">
        <v>0</v>
      </c>
      <c r="H82" s="6">
        <f t="shared" si="7"/>
        <v>579</v>
      </c>
    </row>
    <row r="83" spans="1:8" s="1" customFormat="1" ht="12.75" customHeight="1" x14ac:dyDescent="0.3">
      <c r="A83" s="6" t="s">
        <v>66</v>
      </c>
      <c r="B83" s="7">
        <v>201</v>
      </c>
      <c r="C83" s="7">
        <v>39</v>
      </c>
      <c r="D83" s="7">
        <v>70</v>
      </c>
      <c r="E83" s="7">
        <v>1</v>
      </c>
      <c r="F83" s="7">
        <v>160</v>
      </c>
      <c r="G83" s="7">
        <v>0</v>
      </c>
      <c r="H83" s="6">
        <f t="shared" si="7"/>
        <v>471</v>
      </c>
    </row>
    <row r="84" spans="1:8" s="1" customFormat="1" ht="12.75" customHeight="1" x14ac:dyDescent="0.3">
      <c r="A84" s="6" t="s">
        <v>67</v>
      </c>
      <c r="B84" s="7">
        <v>217</v>
      </c>
      <c r="C84" s="7">
        <v>48</v>
      </c>
      <c r="D84" s="7">
        <v>92</v>
      </c>
      <c r="E84" s="7">
        <v>3</v>
      </c>
      <c r="F84" s="7">
        <v>213</v>
      </c>
      <c r="G84" s="7">
        <v>0</v>
      </c>
      <c r="H84" s="6">
        <f t="shared" si="7"/>
        <v>573</v>
      </c>
    </row>
    <row r="85" spans="1:8" s="1" customFormat="1" ht="12.75" customHeight="1" x14ac:dyDescent="0.3">
      <c r="A85" s="6" t="s">
        <v>68</v>
      </c>
      <c r="B85" s="7">
        <v>121</v>
      </c>
      <c r="C85" s="7">
        <v>31</v>
      </c>
      <c r="D85" s="7">
        <v>64</v>
      </c>
      <c r="E85" s="7">
        <v>1</v>
      </c>
      <c r="F85" s="7">
        <v>111</v>
      </c>
      <c r="G85" s="7">
        <v>0</v>
      </c>
      <c r="H85" s="6">
        <f t="shared" si="7"/>
        <v>328</v>
      </c>
    </row>
    <row r="86" spans="1:8" s="1" customFormat="1" ht="12.75" customHeight="1" x14ac:dyDescent="0.3">
      <c r="A86" s="6" t="s">
        <v>69</v>
      </c>
      <c r="B86" s="7">
        <v>198</v>
      </c>
      <c r="C86" s="7">
        <v>47</v>
      </c>
      <c r="D86" s="7">
        <v>59</v>
      </c>
      <c r="E86" s="7">
        <v>0</v>
      </c>
      <c r="F86" s="7">
        <v>154</v>
      </c>
      <c r="G86" s="7">
        <v>0</v>
      </c>
      <c r="H86" s="6">
        <f t="shared" si="7"/>
        <v>458</v>
      </c>
    </row>
    <row r="87" spans="1:8" s="1" customFormat="1" ht="12.75" customHeight="1" x14ac:dyDescent="0.3">
      <c r="A87" s="6" t="s">
        <v>70</v>
      </c>
      <c r="B87" s="7">
        <v>200</v>
      </c>
      <c r="C87" s="7">
        <v>41</v>
      </c>
      <c r="D87" s="7">
        <v>103</v>
      </c>
      <c r="E87" s="7">
        <v>1</v>
      </c>
      <c r="F87" s="7">
        <v>173</v>
      </c>
      <c r="G87" s="7">
        <v>0</v>
      </c>
      <c r="H87" s="6">
        <f t="shared" si="7"/>
        <v>518</v>
      </c>
    </row>
    <row r="88" spans="1:8" s="1" customFormat="1" ht="12.75" customHeight="1" x14ac:dyDescent="0.3">
      <c r="A88" s="6" t="s">
        <v>71</v>
      </c>
      <c r="B88" s="7">
        <v>101</v>
      </c>
      <c r="C88" s="7">
        <v>23</v>
      </c>
      <c r="D88" s="7">
        <v>24</v>
      </c>
      <c r="E88" s="7">
        <v>0</v>
      </c>
      <c r="F88" s="7">
        <v>68</v>
      </c>
      <c r="G88" s="7">
        <v>0</v>
      </c>
      <c r="H88" s="6">
        <f t="shared" si="7"/>
        <v>216</v>
      </c>
    </row>
    <row r="89" spans="1:8" s="1" customFormat="1" ht="15.75" customHeight="1" x14ac:dyDescent="0.3">
      <c r="A89" s="9" t="s">
        <v>3</v>
      </c>
      <c r="B89" s="10">
        <f t="shared" ref="B89:H89" si="8">SUM(B77:B88)</f>
        <v>2231</v>
      </c>
      <c r="C89" s="10">
        <f t="shared" si="8"/>
        <v>511</v>
      </c>
      <c r="D89" s="10">
        <f>SUM(D77:D88)</f>
        <v>893</v>
      </c>
      <c r="E89" s="10">
        <f t="shared" si="8"/>
        <v>8</v>
      </c>
      <c r="F89" s="10">
        <f t="shared" si="8"/>
        <v>1700</v>
      </c>
      <c r="G89" s="10">
        <f t="shared" si="8"/>
        <v>0</v>
      </c>
      <c r="H89" s="10">
        <f t="shared" si="8"/>
        <v>5343</v>
      </c>
    </row>
    <row r="90" spans="1:8" ht="10.5" customHeight="1" x14ac:dyDescent="0.3"/>
    <row r="91" spans="1:8" ht="12.75" customHeight="1" x14ac:dyDescent="0.3">
      <c r="A91" s="200"/>
      <c r="B91" s="195" t="s">
        <v>154</v>
      </c>
      <c r="C91" s="195"/>
      <c r="D91" s="195"/>
      <c r="E91" s="195"/>
      <c r="F91" s="195"/>
      <c r="G91" s="195"/>
      <c r="H91" s="195"/>
    </row>
    <row r="92" spans="1:8" s="1" customFormat="1" ht="12.75" customHeight="1" x14ac:dyDescent="0.3">
      <c r="A92" s="200"/>
      <c r="B92" s="3" t="s">
        <v>156</v>
      </c>
      <c r="C92" s="3" t="s">
        <v>157</v>
      </c>
      <c r="D92" s="3" t="s">
        <v>158</v>
      </c>
      <c r="E92" s="195" t="s">
        <v>0</v>
      </c>
      <c r="F92" s="195" t="s">
        <v>1</v>
      </c>
      <c r="G92" s="195" t="s">
        <v>2</v>
      </c>
      <c r="H92" s="197" t="s">
        <v>3</v>
      </c>
    </row>
    <row r="93" spans="1:8" s="1" customFormat="1" x14ac:dyDescent="0.3">
      <c r="A93" s="198">
        <v>43046</v>
      </c>
      <c r="B93" s="3" t="s">
        <v>5</v>
      </c>
      <c r="C93" s="3" t="s">
        <v>6</v>
      </c>
      <c r="D93" s="3" t="s">
        <v>9</v>
      </c>
      <c r="E93" s="195"/>
      <c r="F93" s="195"/>
      <c r="G93" s="195"/>
      <c r="H93" s="197"/>
    </row>
    <row r="94" spans="1:8" s="4" customFormat="1" ht="26.4" x14ac:dyDescent="0.25">
      <c r="A94" s="199"/>
      <c r="B94" s="5" t="s">
        <v>155</v>
      </c>
      <c r="C94" s="5" t="s">
        <v>155</v>
      </c>
      <c r="D94" s="5" t="s">
        <v>155</v>
      </c>
      <c r="E94" s="195"/>
      <c r="F94" s="195"/>
      <c r="G94" s="195"/>
      <c r="H94" s="197"/>
    </row>
    <row r="95" spans="1:8" s="1" customFormat="1" ht="12.75" customHeight="1" x14ac:dyDescent="0.3">
      <c r="A95" s="6" t="s">
        <v>72</v>
      </c>
      <c r="B95" s="7">
        <v>199</v>
      </c>
      <c r="C95" s="7">
        <v>50</v>
      </c>
      <c r="D95" s="7">
        <v>51</v>
      </c>
      <c r="E95" s="7">
        <v>0</v>
      </c>
      <c r="F95" s="7">
        <v>88</v>
      </c>
      <c r="G95" s="7">
        <v>0</v>
      </c>
      <c r="H95" s="6">
        <f>SUM(B95:G95)</f>
        <v>388</v>
      </c>
    </row>
    <row r="96" spans="1:8" s="1" customFormat="1" ht="12.75" customHeight="1" x14ac:dyDescent="0.3">
      <c r="A96" s="6" t="s">
        <v>73</v>
      </c>
      <c r="B96" s="7">
        <v>178</v>
      </c>
      <c r="C96" s="7">
        <v>56</v>
      </c>
      <c r="D96" s="7">
        <v>55</v>
      </c>
      <c r="E96" s="7">
        <v>0</v>
      </c>
      <c r="F96" s="7">
        <v>114</v>
      </c>
      <c r="G96" s="7">
        <v>0</v>
      </c>
      <c r="H96" s="6">
        <f>SUM(B96:G96)</f>
        <v>403</v>
      </c>
    </row>
    <row r="97" spans="1:8" s="1" customFormat="1" ht="15.75" customHeight="1" x14ac:dyDescent="0.3">
      <c r="A97" s="9" t="s">
        <v>3</v>
      </c>
      <c r="B97" s="10">
        <f t="shared" ref="B97:G97" si="9">SUM(B95:B96)</f>
        <v>377</v>
      </c>
      <c r="C97" s="10">
        <f t="shared" si="9"/>
        <v>106</v>
      </c>
      <c r="D97" s="10">
        <f t="shared" si="9"/>
        <v>106</v>
      </c>
      <c r="E97" s="10">
        <f t="shared" si="9"/>
        <v>0</v>
      </c>
      <c r="F97" s="10">
        <f t="shared" si="9"/>
        <v>202</v>
      </c>
      <c r="G97" s="10">
        <f t="shared" si="9"/>
        <v>0</v>
      </c>
      <c r="H97" s="10">
        <f>SUM(H95:H96)</f>
        <v>791</v>
      </c>
    </row>
    <row r="98" spans="1:8" ht="11.25" customHeight="1" x14ac:dyDescent="0.3"/>
    <row r="99" spans="1:8" ht="12.75" customHeight="1" x14ac:dyDescent="0.3">
      <c r="A99" s="200"/>
      <c r="B99" s="195" t="s">
        <v>154</v>
      </c>
      <c r="C99" s="195"/>
      <c r="D99" s="195"/>
      <c r="E99" s="195"/>
      <c r="F99" s="195"/>
      <c r="G99" s="195"/>
      <c r="H99" s="195"/>
    </row>
    <row r="100" spans="1:8" s="1" customFormat="1" ht="12.75" customHeight="1" x14ac:dyDescent="0.3">
      <c r="A100" s="200"/>
      <c r="B100" s="3" t="s">
        <v>156</v>
      </c>
      <c r="C100" s="3" t="s">
        <v>157</v>
      </c>
      <c r="D100" s="3" t="s">
        <v>158</v>
      </c>
      <c r="E100" s="195" t="s">
        <v>0</v>
      </c>
      <c r="F100" s="195" t="s">
        <v>1</v>
      </c>
      <c r="G100" s="195" t="s">
        <v>2</v>
      </c>
      <c r="H100" s="197" t="s">
        <v>3</v>
      </c>
    </row>
    <row r="101" spans="1:8" s="1" customFormat="1" x14ac:dyDescent="0.3">
      <c r="A101" s="198">
        <v>43046</v>
      </c>
      <c r="B101" s="3" t="s">
        <v>5</v>
      </c>
      <c r="C101" s="3" t="s">
        <v>6</v>
      </c>
      <c r="D101" s="3" t="s">
        <v>9</v>
      </c>
      <c r="E101" s="195"/>
      <c r="F101" s="195"/>
      <c r="G101" s="195"/>
      <c r="H101" s="197"/>
    </row>
    <row r="102" spans="1:8" s="4" customFormat="1" ht="26.4" x14ac:dyDescent="0.25">
      <c r="A102" s="199"/>
      <c r="B102" s="5" t="s">
        <v>155</v>
      </c>
      <c r="C102" s="5" t="s">
        <v>155</v>
      </c>
      <c r="D102" s="5" t="s">
        <v>155</v>
      </c>
      <c r="E102" s="195"/>
      <c r="F102" s="195"/>
      <c r="G102" s="195"/>
      <c r="H102" s="197"/>
    </row>
    <row r="103" spans="1:8" s="4" customFormat="1" ht="12.75" customHeight="1" x14ac:dyDescent="0.3">
      <c r="A103" s="6" t="s">
        <v>74</v>
      </c>
      <c r="B103" s="7">
        <v>102</v>
      </c>
      <c r="C103" s="7">
        <v>26</v>
      </c>
      <c r="D103" s="7">
        <v>29</v>
      </c>
      <c r="E103" s="7">
        <v>0</v>
      </c>
      <c r="F103" s="7">
        <v>85</v>
      </c>
      <c r="G103" s="7">
        <v>0</v>
      </c>
      <c r="H103" s="6">
        <f t="shared" ref="H103:H109" si="10">SUM(B103:G103)</f>
        <v>242</v>
      </c>
    </row>
    <row r="104" spans="1:8" s="1" customFormat="1" ht="12.75" customHeight="1" x14ac:dyDescent="0.3">
      <c r="A104" s="6" t="s">
        <v>75</v>
      </c>
      <c r="B104" s="7">
        <v>205</v>
      </c>
      <c r="C104" s="7">
        <v>42</v>
      </c>
      <c r="D104" s="7">
        <v>39</v>
      </c>
      <c r="E104" s="7">
        <v>1</v>
      </c>
      <c r="F104" s="7">
        <v>101</v>
      </c>
      <c r="G104" s="7">
        <v>0</v>
      </c>
      <c r="H104" s="6">
        <f t="shared" si="10"/>
        <v>388</v>
      </c>
    </row>
    <row r="105" spans="1:8" s="1" customFormat="1" ht="12.75" customHeight="1" x14ac:dyDescent="0.3">
      <c r="A105" s="6" t="s">
        <v>76</v>
      </c>
      <c r="B105" s="7">
        <v>83</v>
      </c>
      <c r="C105" s="7">
        <v>20</v>
      </c>
      <c r="D105" s="7">
        <v>20</v>
      </c>
      <c r="E105" s="7">
        <v>0</v>
      </c>
      <c r="F105" s="7">
        <v>40</v>
      </c>
      <c r="G105" s="7">
        <v>0</v>
      </c>
      <c r="H105" s="6">
        <f t="shared" si="10"/>
        <v>163</v>
      </c>
    </row>
    <row r="106" spans="1:8" s="1" customFormat="1" ht="12.75" customHeight="1" x14ac:dyDescent="0.3">
      <c r="A106" s="6" t="s">
        <v>77</v>
      </c>
      <c r="B106" s="7">
        <v>88</v>
      </c>
      <c r="C106" s="7">
        <v>13</v>
      </c>
      <c r="D106" s="7">
        <v>25</v>
      </c>
      <c r="E106" s="7">
        <v>0</v>
      </c>
      <c r="F106" s="7">
        <v>46</v>
      </c>
      <c r="G106" s="7">
        <v>0</v>
      </c>
      <c r="H106" s="6">
        <f t="shared" si="10"/>
        <v>172</v>
      </c>
    </row>
    <row r="107" spans="1:8" s="1" customFormat="1" ht="12.75" customHeight="1" x14ac:dyDescent="0.3">
      <c r="A107" s="6" t="s">
        <v>78</v>
      </c>
      <c r="B107" s="7">
        <v>84</v>
      </c>
      <c r="C107" s="7">
        <v>15</v>
      </c>
      <c r="D107" s="7">
        <v>35</v>
      </c>
      <c r="E107" s="7">
        <v>0</v>
      </c>
      <c r="F107" s="7">
        <v>55</v>
      </c>
      <c r="G107" s="7">
        <v>0</v>
      </c>
      <c r="H107" s="6">
        <f t="shared" si="10"/>
        <v>189</v>
      </c>
    </row>
    <row r="108" spans="1:8" s="1" customFormat="1" ht="12.75" customHeight="1" x14ac:dyDescent="0.3">
      <c r="A108" s="6" t="s">
        <v>79</v>
      </c>
      <c r="B108" s="7">
        <v>132</v>
      </c>
      <c r="C108" s="7">
        <v>23</v>
      </c>
      <c r="D108" s="7">
        <v>31</v>
      </c>
      <c r="E108" s="7">
        <v>0</v>
      </c>
      <c r="F108" s="7">
        <v>69</v>
      </c>
      <c r="G108" s="7">
        <v>0</v>
      </c>
      <c r="H108" s="6">
        <f t="shared" si="10"/>
        <v>255</v>
      </c>
    </row>
    <row r="109" spans="1:8" s="1" customFormat="1" ht="12.75" customHeight="1" x14ac:dyDescent="0.3">
      <c r="A109" s="6" t="s">
        <v>80</v>
      </c>
      <c r="B109" s="7">
        <v>110</v>
      </c>
      <c r="C109" s="7">
        <v>37</v>
      </c>
      <c r="D109" s="7">
        <v>44</v>
      </c>
      <c r="E109" s="7">
        <v>0</v>
      </c>
      <c r="F109" s="7">
        <v>96</v>
      </c>
      <c r="G109" s="7">
        <v>0</v>
      </c>
      <c r="H109" s="6">
        <f t="shared" si="10"/>
        <v>287</v>
      </c>
    </row>
    <row r="110" spans="1:8" s="1" customFormat="1" ht="15.75" customHeight="1" x14ac:dyDescent="0.3">
      <c r="A110" s="9" t="s">
        <v>3</v>
      </c>
      <c r="B110" s="10">
        <f t="shared" ref="B110:H110" si="11">SUM(B103:B109)</f>
        <v>804</v>
      </c>
      <c r="C110" s="10">
        <f t="shared" si="11"/>
        <v>176</v>
      </c>
      <c r="D110" s="10">
        <f>SUM(D103:D109)</f>
        <v>223</v>
      </c>
      <c r="E110" s="10">
        <f t="shared" si="11"/>
        <v>1</v>
      </c>
      <c r="F110" s="10">
        <f t="shared" si="11"/>
        <v>492</v>
      </c>
      <c r="G110" s="10">
        <f t="shared" si="11"/>
        <v>0</v>
      </c>
      <c r="H110" s="10">
        <f t="shared" si="11"/>
        <v>1696</v>
      </c>
    </row>
    <row r="111" spans="1:8" ht="8.25" customHeight="1" x14ac:dyDescent="0.3"/>
    <row r="112" spans="1:8" ht="12.75" customHeight="1" x14ac:dyDescent="0.3">
      <c r="A112" s="200"/>
      <c r="B112" s="195" t="s">
        <v>154</v>
      </c>
      <c r="C112" s="195"/>
      <c r="D112" s="195"/>
      <c r="E112" s="195"/>
      <c r="F112" s="195"/>
      <c r="G112" s="195"/>
      <c r="H112" s="195"/>
    </row>
    <row r="113" spans="1:8" s="1" customFormat="1" ht="12.75" customHeight="1" x14ac:dyDescent="0.3">
      <c r="A113" s="200"/>
      <c r="B113" s="3" t="s">
        <v>156</v>
      </c>
      <c r="C113" s="3" t="s">
        <v>157</v>
      </c>
      <c r="D113" s="3" t="s">
        <v>158</v>
      </c>
      <c r="E113" s="195" t="s">
        <v>0</v>
      </c>
      <c r="F113" s="195" t="s">
        <v>1</v>
      </c>
      <c r="G113" s="195" t="s">
        <v>2</v>
      </c>
      <c r="H113" s="197" t="s">
        <v>3</v>
      </c>
    </row>
    <row r="114" spans="1:8" s="1" customFormat="1" x14ac:dyDescent="0.3">
      <c r="A114" s="198">
        <v>43046</v>
      </c>
      <c r="B114" s="3" t="s">
        <v>5</v>
      </c>
      <c r="C114" s="3" t="s">
        <v>6</v>
      </c>
      <c r="D114" s="3" t="s">
        <v>9</v>
      </c>
      <c r="E114" s="195"/>
      <c r="F114" s="195"/>
      <c r="G114" s="195"/>
      <c r="H114" s="197"/>
    </row>
    <row r="115" spans="1:8" s="4" customFormat="1" ht="26.4" x14ac:dyDescent="0.25">
      <c r="A115" s="199"/>
      <c r="B115" s="5" t="s">
        <v>155</v>
      </c>
      <c r="C115" s="5" t="s">
        <v>155</v>
      </c>
      <c r="D115" s="5" t="s">
        <v>155</v>
      </c>
      <c r="E115" s="195"/>
      <c r="F115" s="195"/>
      <c r="G115" s="195"/>
      <c r="H115" s="197"/>
    </row>
    <row r="116" spans="1:8" s="4" customFormat="1" ht="12.75" customHeight="1" x14ac:dyDescent="0.3">
      <c r="A116" s="6" t="s">
        <v>81</v>
      </c>
      <c r="B116" s="7">
        <v>141</v>
      </c>
      <c r="C116" s="7">
        <v>25</v>
      </c>
      <c r="D116" s="7">
        <v>42</v>
      </c>
      <c r="E116" s="7">
        <v>0</v>
      </c>
      <c r="F116" s="7">
        <v>86</v>
      </c>
      <c r="G116" s="7">
        <v>0</v>
      </c>
      <c r="H116" s="6">
        <f>SUM(B116:G116)</f>
        <v>294</v>
      </c>
    </row>
    <row r="117" spans="1:8" s="1" customFormat="1" ht="12.75" customHeight="1" x14ac:dyDescent="0.3">
      <c r="A117" s="6" t="s">
        <v>82</v>
      </c>
      <c r="B117" s="7">
        <v>269</v>
      </c>
      <c r="C117" s="7">
        <v>63</v>
      </c>
      <c r="D117" s="7">
        <v>66</v>
      </c>
      <c r="E117" s="7">
        <v>0</v>
      </c>
      <c r="F117" s="7">
        <v>108</v>
      </c>
      <c r="G117" s="7">
        <v>0</v>
      </c>
      <c r="H117" s="6">
        <f>SUM(B117:G117)</f>
        <v>506</v>
      </c>
    </row>
    <row r="118" spans="1:8" s="1" customFormat="1" ht="12.75" customHeight="1" x14ac:dyDescent="0.3">
      <c r="A118" s="6" t="s">
        <v>83</v>
      </c>
      <c r="B118" s="7">
        <v>136</v>
      </c>
      <c r="C118" s="7">
        <v>39</v>
      </c>
      <c r="D118" s="7">
        <v>50</v>
      </c>
      <c r="E118" s="7">
        <v>0</v>
      </c>
      <c r="F118" s="7">
        <v>99</v>
      </c>
      <c r="G118" s="7">
        <v>0</v>
      </c>
      <c r="H118" s="6">
        <f>SUM(B118:G118)</f>
        <v>324</v>
      </c>
    </row>
    <row r="119" spans="1:8" s="1" customFormat="1" ht="12.75" customHeight="1" x14ac:dyDescent="0.3">
      <c r="A119" s="6" t="s">
        <v>84</v>
      </c>
      <c r="B119" s="7">
        <v>140</v>
      </c>
      <c r="C119" s="7">
        <v>22</v>
      </c>
      <c r="D119" s="7">
        <v>37</v>
      </c>
      <c r="E119" s="7">
        <v>2</v>
      </c>
      <c r="F119" s="7">
        <v>78</v>
      </c>
      <c r="G119" s="7">
        <v>0</v>
      </c>
      <c r="H119" s="6">
        <f>SUM(B119:G119)</f>
        <v>279</v>
      </c>
    </row>
    <row r="120" spans="1:8" s="1" customFormat="1" ht="15.75" customHeight="1" x14ac:dyDescent="0.3">
      <c r="A120" s="9" t="s">
        <v>3</v>
      </c>
      <c r="B120" s="10">
        <f t="shared" ref="B120:H120" si="12">SUM(B116:B119)</f>
        <v>686</v>
      </c>
      <c r="C120" s="10">
        <f t="shared" si="12"/>
        <v>149</v>
      </c>
      <c r="D120" s="10">
        <f>SUM(D116:D119)</f>
        <v>195</v>
      </c>
      <c r="E120" s="10">
        <f t="shared" si="12"/>
        <v>2</v>
      </c>
      <c r="F120" s="10">
        <f t="shared" si="12"/>
        <v>371</v>
      </c>
      <c r="G120" s="10">
        <f t="shared" si="12"/>
        <v>0</v>
      </c>
      <c r="H120" s="10">
        <f t="shared" si="12"/>
        <v>1403</v>
      </c>
    </row>
    <row r="121" spans="1:8" ht="12" customHeight="1" x14ac:dyDescent="0.3"/>
    <row r="122" spans="1:8" ht="12.75" customHeight="1" x14ac:dyDescent="0.3">
      <c r="A122" s="200"/>
      <c r="B122" s="195" t="s">
        <v>154</v>
      </c>
      <c r="C122" s="195"/>
      <c r="D122" s="195"/>
      <c r="E122" s="195"/>
      <c r="F122" s="195"/>
      <c r="G122" s="195"/>
      <c r="H122" s="195"/>
    </row>
    <row r="123" spans="1:8" s="1" customFormat="1" ht="12.75" customHeight="1" x14ac:dyDescent="0.3">
      <c r="A123" s="200"/>
      <c r="B123" s="3" t="s">
        <v>156</v>
      </c>
      <c r="C123" s="3" t="s">
        <v>157</v>
      </c>
      <c r="D123" s="3" t="s">
        <v>158</v>
      </c>
      <c r="E123" s="195" t="s">
        <v>0</v>
      </c>
      <c r="F123" s="195" t="s">
        <v>1</v>
      </c>
      <c r="G123" s="195" t="s">
        <v>2</v>
      </c>
      <c r="H123" s="197" t="s">
        <v>3</v>
      </c>
    </row>
    <row r="124" spans="1:8" s="1" customFormat="1" x14ac:dyDescent="0.3">
      <c r="A124" s="198">
        <v>43046</v>
      </c>
      <c r="B124" s="3" t="s">
        <v>5</v>
      </c>
      <c r="C124" s="3" t="s">
        <v>6</v>
      </c>
      <c r="D124" s="3" t="s">
        <v>9</v>
      </c>
      <c r="E124" s="195"/>
      <c r="F124" s="195"/>
      <c r="G124" s="195"/>
      <c r="H124" s="197"/>
    </row>
    <row r="125" spans="1:8" s="4" customFormat="1" ht="26.4" x14ac:dyDescent="0.25">
      <c r="A125" s="199"/>
      <c r="B125" s="5" t="s">
        <v>155</v>
      </c>
      <c r="C125" s="5" t="s">
        <v>155</v>
      </c>
      <c r="D125" s="5" t="s">
        <v>155</v>
      </c>
      <c r="E125" s="195"/>
      <c r="F125" s="195"/>
      <c r="G125" s="195"/>
      <c r="H125" s="197"/>
    </row>
    <row r="126" spans="1:8" s="4" customFormat="1" ht="12.75" customHeight="1" x14ac:dyDescent="0.3">
      <c r="A126" s="6" t="s">
        <v>85</v>
      </c>
      <c r="B126" s="7">
        <v>129</v>
      </c>
      <c r="C126" s="7">
        <v>37</v>
      </c>
      <c r="D126" s="7">
        <v>59</v>
      </c>
      <c r="E126" s="7">
        <v>0</v>
      </c>
      <c r="F126" s="7">
        <v>57</v>
      </c>
      <c r="G126" s="7">
        <v>0</v>
      </c>
      <c r="H126" s="6">
        <f t="shared" ref="H126:H133" si="13">SUM(B126:G126)</f>
        <v>282</v>
      </c>
    </row>
    <row r="127" spans="1:8" s="1" customFormat="1" ht="12.75" customHeight="1" x14ac:dyDescent="0.3">
      <c r="A127" s="6" t="s">
        <v>86</v>
      </c>
      <c r="B127" s="7">
        <v>250</v>
      </c>
      <c r="C127" s="7">
        <v>64</v>
      </c>
      <c r="D127" s="7">
        <v>84</v>
      </c>
      <c r="E127" s="7">
        <v>0</v>
      </c>
      <c r="F127" s="7">
        <v>155</v>
      </c>
      <c r="G127" s="7">
        <v>0</v>
      </c>
      <c r="H127" s="6">
        <f t="shared" si="13"/>
        <v>553</v>
      </c>
    </row>
    <row r="128" spans="1:8" s="1" customFormat="1" ht="12.75" customHeight="1" x14ac:dyDescent="0.3">
      <c r="A128" s="6" t="s">
        <v>87</v>
      </c>
      <c r="B128" s="7">
        <v>251</v>
      </c>
      <c r="C128" s="7">
        <v>65</v>
      </c>
      <c r="D128" s="7">
        <v>99</v>
      </c>
      <c r="E128" s="7">
        <v>0</v>
      </c>
      <c r="F128" s="7">
        <v>126</v>
      </c>
      <c r="G128" s="7">
        <v>0</v>
      </c>
      <c r="H128" s="6">
        <f t="shared" si="13"/>
        <v>541</v>
      </c>
    </row>
    <row r="129" spans="1:8" s="1" customFormat="1" ht="12.75" customHeight="1" x14ac:dyDescent="0.3">
      <c r="A129" s="6" t="s">
        <v>88</v>
      </c>
      <c r="B129" s="7">
        <v>310</v>
      </c>
      <c r="C129" s="7">
        <v>67</v>
      </c>
      <c r="D129" s="7">
        <v>115</v>
      </c>
      <c r="E129" s="7">
        <v>0</v>
      </c>
      <c r="F129" s="7">
        <v>230</v>
      </c>
      <c r="G129" s="7">
        <v>0</v>
      </c>
      <c r="H129" s="6">
        <f t="shared" si="13"/>
        <v>722</v>
      </c>
    </row>
    <row r="130" spans="1:8" s="1" customFormat="1" ht="12.75" customHeight="1" x14ac:dyDescent="0.3">
      <c r="A130" s="6" t="s">
        <v>89</v>
      </c>
      <c r="B130" s="7">
        <v>337</v>
      </c>
      <c r="C130" s="7">
        <v>70</v>
      </c>
      <c r="D130" s="7">
        <v>93</v>
      </c>
      <c r="E130" s="7">
        <v>2</v>
      </c>
      <c r="F130" s="7">
        <v>155</v>
      </c>
      <c r="G130" s="7">
        <v>0</v>
      </c>
      <c r="H130" s="6">
        <f t="shared" si="13"/>
        <v>657</v>
      </c>
    </row>
    <row r="131" spans="1:8" s="1" customFormat="1" ht="12.75" customHeight="1" x14ac:dyDescent="0.3">
      <c r="A131" s="6" t="s">
        <v>90</v>
      </c>
      <c r="B131" s="7">
        <v>245</v>
      </c>
      <c r="C131" s="7">
        <v>47</v>
      </c>
      <c r="D131" s="7">
        <v>76</v>
      </c>
      <c r="E131" s="7">
        <v>0</v>
      </c>
      <c r="F131" s="7">
        <v>208</v>
      </c>
      <c r="G131" s="7">
        <v>0</v>
      </c>
      <c r="H131" s="6">
        <f t="shared" si="13"/>
        <v>576</v>
      </c>
    </row>
    <row r="132" spans="1:8" s="1" customFormat="1" ht="12.75" customHeight="1" x14ac:dyDescent="0.3">
      <c r="A132" s="6" t="s">
        <v>91</v>
      </c>
      <c r="B132" s="7">
        <v>256</v>
      </c>
      <c r="C132" s="7">
        <v>76</v>
      </c>
      <c r="D132" s="7">
        <v>71</v>
      </c>
      <c r="E132" s="7">
        <v>0</v>
      </c>
      <c r="F132" s="7">
        <v>82</v>
      </c>
      <c r="G132" s="7">
        <v>0</v>
      </c>
      <c r="H132" s="6">
        <f t="shared" si="13"/>
        <v>485</v>
      </c>
    </row>
    <row r="133" spans="1:8" s="1" customFormat="1" ht="12.75" customHeight="1" x14ac:dyDescent="0.3">
      <c r="A133" s="6" t="s">
        <v>92</v>
      </c>
      <c r="B133" s="7">
        <v>334</v>
      </c>
      <c r="C133" s="7">
        <v>83</v>
      </c>
      <c r="D133" s="7">
        <v>125</v>
      </c>
      <c r="E133" s="7">
        <v>0</v>
      </c>
      <c r="F133" s="7">
        <v>155</v>
      </c>
      <c r="G133" s="7">
        <v>0</v>
      </c>
      <c r="H133" s="6">
        <f t="shared" si="13"/>
        <v>697</v>
      </c>
    </row>
    <row r="134" spans="1:8" s="1" customFormat="1" ht="15.75" customHeight="1" x14ac:dyDescent="0.3">
      <c r="A134" s="9" t="s">
        <v>3</v>
      </c>
      <c r="B134" s="10">
        <f t="shared" ref="B134:H134" si="14">SUM(B126:B133)</f>
        <v>2112</v>
      </c>
      <c r="C134" s="10">
        <f t="shared" si="14"/>
        <v>509</v>
      </c>
      <c r="D134" s="10">
        <f>SUM(D126:D133)</f>
        <v>722</v>
      </c>
      <c r="E134" s="10">
        <f t="shared" si="14"/>
        <v>2</v>
      </c>
      <c r="F134" s="10">
        <f t="shared" si="14"/>
        <v>1168</v>
      </c>
      <c r="G134" s="10">
        <f t="shared" si="14"/>
        <v>0</v>
      </c>
      <c r="H134" s="10">
        <f t="shared" si="14"/>
        <v>4513</v>
      </c>
    </row>
    <row r="135" spans="1:8" s="1" customFormat="1" ht="12" customHeight="1" x14ac:dyDescent="0.3">
      <c r="A135" s="13"/>
      <c r="B135" s="14"/>
      <c r="C135" s="14"/>
      <c r="D135" s="14"/>
      <c r="E135" s="14"/>
      <c r="F135" s="14"/>
      <c r="G135" s="14"/>
      <c r="H135" s="14"/>
    </row>
    <row r="136" spans="1:8" ht="12.75" customHeight="1" x14ac:dyDescent="0.3">
      <c r="A136" s="200"/>
      <c r="B136" s="195" t="s">
        <v>154</v>
      </c>
      <c r="C136" s="195"/>
      <c r="D136" s="195"/>
      <c r="E136" s="195"/>
      <c r="F136" s="195"/>
      <c r="G136" s="195"/>
      <c r="H136" s="195"/>
    </row>
    <row r="137" spans="1:8" s="1" customFormat="1" ht="12.75" customHeight="1" x14ac:dyDescent="0.3">
      <c r="A137" s="200"/>
      <c r="B137" s="3" t="s">
        <v>156</v>
      </c>
      <c r="C137" s="3" t="s">
        <v>157</v>
      </c>
      <c r="D137" s="3" t="s">
        <v>158</v>
      </c>
      <c r="E137" s="195" t="s">
        <v>0</v>
      </c>
      <c r="F137" s="195" t="s">
        <v>1</v>
      </c>
      <c r="G137" s="195" t="s">
        <v>2</v>
      </c>
      <c r="H137" s="197" t="s">
        <v>3</v>
      </c>
    </row>
    <row r="138" spans="1:8" s="1" customFormat="1" x14ac:dyDescent="0.3">
      <c r="A138" s="198">
        <v>43046</v>
      </c>
      <c r="B138" s="3" t="s">
        <v>5</v>
      </c>
      <c r="C138" s="3" t="s">
        <v>6</v>
      </c>
      <c r="D138" s="3" t="s">
        <v>9</v>
      </c>
      <c r="E138" s="195"/>
      <c r="F138" s="195"/>
      <c r="G138" s="195"/>
      <c r="H138" s="197"/>
    </row>
    <row r="139" spans="1:8" s="4" customFormat="1" ht="26.4" x14ac:dyDescent="0.25">
      <c r="A139" s="199"/>
      <c r="B139" s="5" t="s">
        <v>155</v>
      </c>
      <c r="C139" s="5" t="s">
        <v>155</v>
      </c>
      <c r="D139" s="5" t="s">
        <v>155</v>
      </c>
      <c r="E139" s="195"/>
      <c r="F139" s="195"/>
      <c r="G139" s="195"/>
      <c r="H139" s="197"/>
    </row>
    <row r="140" spans="1:8" s="4" customFormat="1" ht="12.75" customHeight="1" x14ac:dyDescent="0.3">
      <c r="A140" s="6" t="s">
        <v>93</v>
      </c>
      <c r="B140" s="7">
        <v>224</v>
      </c>
      <c r="C140" s="7">
        <v>37</v>
      </c>
      <c r="D140" s="7">
        <v>37</v>
      </c>
      <c r="E140" s="7">
        <v>2</v>
      </c>
      <c r="F140" s="7">
        <v>120</v>
      </c>
      <c r="G140" s="7">
        <v>0</v>
      </c>
      <c r="H140" s="6">
        <f>SUM(B140:G140)</f>
        <v>420</v>
      </c>
    </row>
    <row r="141" spans="1:8" s="1" customFormat="1" ht="15.75" customHeight="1" x14ac:dyDescent="0.3">
      <c r="A141" s="9" t="s">
        <v>3</v>
      </c>
      <c r="B141" s="10">
        <f t="shared" ref="B141:H141" si="15">SUM(B140:B140)</f>
        <v>224</v>
      </c>
      <c r="C141" s="10">
        <f t="shared" si="15"/>
        <v>37</v>
      </c>
      <c r="D141" s="10">
        <f>SUM(D140:D140)</f>
        <v>37</v>
      </c>
      <c r="E141" s="10">
        <f t="shared" si="15"/>
        <v>2</v>
      </c>
      <c r="F141" s="10">
        <f t="shared" si="15"/>
        <v>120</v>
      </c>
      <c r="G141" s="10">
        <f t="shared" si="15"/>
        <v>0</v>
      </c>
      <c r="H141" s="10">
        <f t="shared" si="15"/>
        <v>420</v>
      </c>
    </row>
    <row r="142" spans="1:8" ht="12" customHeight="1" x14ac:dyDescent="0.3"/>
    <row r="143" spans="1:8" ht="12.75" customHeight="1" x14ac:dyDescent="0.3">
      <c r="A143" s="200"/>
      <c r="B143" s="195" t="s">
        <v>154</v>
      </c>
      <c r="C143" s="195"/>
      <c r="D143" s="195"/>
      <c r="E143" s="195"/>
      <c r="F143" s="195"/>
      <c r="G143" s="195"/>
      <c r="H143" s="195"/>
    </row>
    <row r="144" spans="1:8" s="1" customFormat="1" ht="12.75" customHeight="1" x14ac:dyDescent="0.3">
      <c r="A144" s="200"/>
      <c r="B144" s="3" t="s">
        <v>156</v>
      </c>
      <c r="C144" s="3" t="s">
        <v>157</v>
      </c>
      <c r="D144" s="3" t="s">
        <v>158</v>
      </c>
      <c r="E144" s="195" t="s">
        <v>0</v>
      </c>
      <c r="F144" s="195" t="s">
        <v>1</v>
      </c>
      <c r="G144" s="195" t="s">
        <v>2</v>
      </c>
      <c r="H144" s="197" t="s">
        <v>3</v>
      </c>
    </row>
    <row r="145" spans="1:8" s="1" customFormat="1" x14ac:dyDescent="0.3">
      <c r="A145" s="198">
        <v>43046</v>
      </c>
      <c r="B145" s="3" t="s">
        <v>5</v>
      </c>
      <c r="C145" s="3" t="s">
        <v>6</v>
      </c>
      <c r="D145" s="3" t="s">
        <v>9</v>
      </c>
      <c r="E145" s="195"/>
      <c r="F145" s="195"/>
      <c r="G145" s="195"/>
      <c r="H145" s="197"/>
    </row>
    <row r="146" spans="1:8" s="4" customFormat="1" ht="26.4" x14ac:dyDescent="0.25">
      <c r="A146" s="199"/>
      <c r="B146" s="5" t="s">
        <v>155</v>
      </c>
      <c r="C146" s="5" t="s">
        <v>155</v>
      </c>
      <c r="D146" s="5" t="s">
        <v>155</v>
      </c>
      <c r="E146" s="195"/>
      <c r="F146" s="195"/>
      <c r="G146" s="195"/>
      <c r="H146" s="197"/>
    </row>
    <row r="147" spans="1:8" s="4" customFormat="1" ht="12.75" customHeight="1" x14ac:dyDescent="0.3">
      <c r="A147" s="6" t="s">
        <v>94</v>
      </c>
      <c r="B147" s="7">
        <v>99</v>
      </c>
      <c r="C147" s="7">
        <v>29</v>
      </c>
      <c r="D147" s="7">
        <v>25</v>
      </c>
      <c r="E147" s="7">
        <v>0</v>
      </c>
      <c r="F147" s="7">
        <v>54</v>
      </c>
      <c r="G147" s="7">
        <v>0</v>
      </c>
      <c r="H147" s="6">
        <f t="shared" ref="H147:H152" si="16">SUM(B147:G147)</f>
        <v>207</v>
      </c>
    </row>
    <row r="148" spans="1:8" s="4" customFormat="1" ht="12.75" customHeight="1" x14ac:dyDescent="0.3">
      <c r="A148" s="6" t="s">
        <v>95</v>
      </c>
      <c r="B148" s="7">
        <v>120</v>
      </c>
      <c r="C148" s="7">
        <v>25</v>
      </c>
      <c r="D148" s="7">
        <v>19</v>
      </c>
      <c r="E148" s="7">
        <v>0</v>
      </c>
      <c r="F148" s="7">
        <v>52</v>
      </c>
      <c r="G148" s="7">
        <v>0</v>
      </c>
      <c r="H148" s="6">
        <f t="shared" si="16"/>
        <v>216</v>
      </c>
    </row>
    <row r="149" spans="1:8" s="1" customFormat="1" ht="12.75" customHeight="1" x14ac:dyDescent="0.3">
      <c r="A149" s="6" t="s">
        <v>96</v>
      </c>
      <c r="B149" s="7">
        <v>197</v>
      </c>
      <c r="C149" s="7">
        <v>38</v>
      </c>
      <c r="D149" s="7">
        <v>32</v>
      </c>
      <c r="E149" s="7">
        <v>0</v>
      </c>
      <c r="F149" s="7">
        <v>61</v>
      </c>
      <c r="G149" s="7">
        <v>0</v>
      </c>
      <c r="H149" s="6">
        <f t="shared" si="16"/>
        <v>328</v>
      </c>
    </row>
    <row r="150" spans="1:8" s="1" customFormat="1" ht="12.75" customHeight="1" x14ac:dyDescent="0.3">
      <c r="A150" s="6" t="s">
        <v>97</v>
      </c>
      <c r="B150" s="7">
        <v>214</v>
      </c>
      <c r="C150" s="7">
        <v>43</v>
      </c>
      <c r="D150" s="7">
        <v>40</v>
      </c>
      <c r="E150" s="7">
        <v>2</v>
      </c>
      <c r="F150" s="7">
        <v>95</v>
      </c>
      <c r="G150" s="7">
        <v>0</v>
      </c>
      <c r="H150" s="6">
        <f t="shared" si="16"/>
        <v>394</v>
      </c>
    </row>
    <row r="151" spans="1:8" s="1" customFormat="1" ht="12.75" customHeight="1" x14ac:dyDescent="0.3">
      <c r="A151" s="6" t="s">
        <v>98</v>
      </c>
      <c r="B151" s="7">
        <v>160</v>
      </c>
      <c r="C151" s="7">
        <v>33</v>
      </c>
      <c r="D151" s="7">
        <v>36</v>
      </c>
      <c r="E151" s="7">
        <v>0</v>
      </c>
      <c r="F151" s="7">
        <v>62</v>
      </c>
      <c r="G151" s="7">
        <v>0</v>
      </c>
      <c r="H151" s="6">
        <f t="shared" si="16"/>
        <v>291</v>
      </c>
    </row>
    <row r="152" spans="1:8" s="1" customFormat="1" ht="12.75" customHeight="1" x14ac:dyDescent="0.3">
      <c r="A152" s="6" t="s">
        <v>99</v>
      </c>
      <c r="B152" s="7">
        <v>116</v>
      </c>
      <c r="C152" s="7">
        <v>30</v>
      </c>
      <c r="D152" s="7">
        <v>25</v>
      </c>
      <c r="E152" s="7">
        <v>0</v>
      </c>
      <c r="F152" s="7">
        <v>41</v>
      </c>
      <c r="G152" s="7">
        <v>0</v>
      </c>
      <c r="H152" s="6">
        <f t="shared" si="16"/>
        <v>212</v>
      </c>
    </row>
    <row r="153" spans="1:8" s="1" customFormat="1" ht="15.75" customHeight="1" x14ac:dyDescent="0.3">
      <c r="A153" s="9" t="s">
        <v>3</v>
      </c>
      <c r="B153" s="10">
        <f t="shared" ref="B153:H153" si="17">SUM(B147:B152)</f>
        <v>906</v>
      </c>
      <c r="C153" s="10">
        <f t="shared" si="17"/>
        <v>198</v>
      </c>
      <c r="D153" s="10">
        <f>SUM(D147:D152)</f>
        <v>177</v>
      </c>
      <c r="E153" s="10">
        <f t="shared" si="17"/>
        <v>2</v>
      </c>
      <c r="F153" s="10">
        <f t="shared" si="17"/>
        <v>365</v>
      </c>
      <c r="G153" s="10">
        <f t="shared" si="17"/>
        <v>0</v>
      </c>
      <c r="H153" s="10">
        <f t="shared" si="17"/>
        <v>1648</v>
      </c>
    </row>
    <row r="154" spans="1:8" ht="12" customHeight="1" x14ac:dyDescent="0.3"/>
    <row r="155" spans="1:8" ht="12.75" customHeight="1" x14ac:dyDescent="0.3">
      <c r="A155" s="200"/>
      <c r="B155" s="195" t="s">
        <v>154</v>
      </c>
      <c r="C155" s="195"/>
      <c r="D155" s="195"/>
      <c r="E155" s="195"/>
      <c r="F155" s="195"/>
      <c r="G155" s="195"/>
      <c r="H155" s="195"/>
    </row>
    <row r="156" spans="1:8" s="1" customFormat="1" ht="12.75" customHeight="1" x14ac:dyDescent="0.3">
      <c r="A156" s="200"/>
      <c r="B156" s="3" t="s">
        <v>156</v>
      </c>
      <c r="C156" s="3" t="s">
        <v>157</v>
      </c>
      <c r="D156" s="3" t="s">
        <v>158</v>
      </c>
      <c r="E156" s="195" t="s">
        <v>0</v>
      </c>
      <c r="F156" s="195" t="s">
        <v>1</v>
      </c>
      <c r="G156" s="195" t="s">
        <v>2</v>
      </c>
      <c r="H156" s="197" t="s">
        <v>3</v>
      </c>
    </row>
    <row r="157" spans="1:8" s="1" customFormat="1" x14ac:dyDescent="0.3">
      <c r="A157" s="198">
        <v>43046</v>
      </c>
      <c r="B157" s="3" t="s">
        <v>5</v>
      </c>
      <c r="C157" s="3" t="s">
        <v>6</v>
      </c>
      <c r="D157" s="3" t="s">
        <v>9</v>
      </c>
      <c r="E157" s="195"/>
      <c r="F157" s="195"/>
      <c r="G157" s="195"/>
      <c r="H157" s="197"/>
    </row>
    <row r="158" spans="1:8" s="4" customFormat="1" ht="26.4" x14ac:dyDescent="0.25">
      <c r="A158" s="199"/>
      <c r="B158" s="5" t="s">
        <v>155</v>
      </c>
      <c r="C158" s="5" t="s">
        <v>155</v>
      </c>
      <c r="D158" s="5" t="s">
        <v>155</v>
      </c>
      <c r="E158" s="195"/>
      <c r="F158" s="195"/>
      <c r="G158" s="195"/>
      <c r="H158" s="197"/>
    </row>
    <row r="159" spans="1:8" s="4" customFormat="1" ht="13.2" x14ac:dyDescent="0.25">
      <c r="A159" s="6" t="s">
        <v>100</v>
      </c>
      <c r="B159" s="5">
        <v>150</v>
      </c>
      <c r="C159" s="5">
        <v>18</v>
      </c>
      <c r="D159" s="5">
        <v>42</v>
      </c>
      <c r="E159" s="5">
        <v>0</v>
      </c>
      <c r="F159" s="5">
        <v>51</v>
      </c>
      <c r="G159" s="5">
        <v>0</v>
      </c>
      <c r="H159" s="6">
        <f>SUM(B159:G159)</f>
        <v>261</v>
      </c>
    </row>
    <row r="160" spans="1:8" s="4" customFormat="1" ht="13.2" x14ac:dyDescent="0.25">
      <c r="A160" s="6" t="s">
        <v>101</v>
      </c>
      <c r="B160" s="5">
        <v>247</v>
      </c>
      <c r="C160" s="5">
        <v>78</v>
      </c>
      <c r="D160" s="5">
        <v>86</v>
      </c>
      <c r="E160" s="5">
        <v>2</v>
      </c>
      <c r="F160" s="5">
        <v>109</v>
      </c>
      <c r="G160" s="5">
        <v>0</v>
      </c>
      <c r="H160" s="6">
        <f>SUM(B160:G160)</f>
        <v>522</v>
      </c>
    </row>
    <row r="161" spans="1:8" s="4" customFormat="1" ht="13.2" x14ac:dyDescent="0.25">
      <c r="A161" s="6" t="s">
        <v>102</v>
      </c>
      <c r="B161" s="5">
        <v>130</v>
      </c>
      <c r="C161" s="5">
        <v>24</v>
      </c>
      <c r="D161" s="5">
        <v>40</v>
      </c>
      <c r="E161" s="5">
        <v>0</v>
      </c>
      <c r="F161" s="5">
        <v>45</v>
      </c>
      <c r="G161" s="5">
        <v>0</v>
      </c>
      <c r="H161" s="6">
        <f>SUM(B161:G161)</f>
        <v>239</v>
      </c>
    </row>
    <row r="162" spans="1:8" s="4" customFormat="1" ht="12.75" customHeight="1" x14ac:dyDescent="0.3">
      <c r="A162" s="6" t="s">
        <v>103</v>
      </c>
      <c r="B162" s="7">
        <v>286</v>
      </c>
      <c r="C162" s="7">
        <v>53</v>
      </c>
      <c r="D162" s="7">
        <v>90</v>
      </c>
      <c r="E162" s="7">
        <v>2</v>
      </c>
      <c r="F162" s="7">
        <v>134</v>
      </c>
      <c r="G162" s="7">
        <v>0</v>
      </c>
      <c r="H162" s="6">
        <f>SUM(B162:G162)</f>
        <v>565</v>
      </c>
    </row>
    <row r="163" spans="1:8" s="1" customFormat="1" ht="15.75" customHeight="1" x14ac:dyDescent="0.3">
      <c r="A163" s="9" t="s">
        <v>3</v>
      </c>
      <c r="B163" s="10">
        <f t="shared" ref="B163:G163" si="18">SUM(B159:B162)</f>
        <v>813</v>
      </c>
      <c r="C163" s="10">
        <f t="shared" si="18"/>
        <v>173</v>
      </c>
      <c r="D163" s="10">
        <f t="shared" si="18"/>
        <v>258</v>
      </c>
      <c r="E163" s="10">
        <f t="shared" si="18"/>
        <v>4</v>
      </c>
      <c r="F163" s="10">
        <f t="shared" si="18"/>
        <v>339</v>
      </c>
      <c r="G163" s="10">
        <f t="shared" si="18"/>
        <v>0</v>
      </c>
      <c r="H163" s="10">
        <f>SUM(H159:H162)</f>
        <v>1587</v>
      </c>
    </row>
    <row r="164" spans="1:8" ht="11.25" customHeight="1" x14ac:dyDescent="0.3"/>
    <row r="165" spans="1:8" ht="12.75" customHeight="1" x14ac:dyDescent="0.3">
      <c r="A165" s="200"/>
      <c r="B165" s="195" t="s">
        <v>154</v>
      </c>
      <c r="C165" s="195"/>
      <c r="D165" s="195"/>
      <c r="E165" s="195"/>
      <c r="F165" s="195"/>
      <c r="G165" s="195"/>
      <c r="H165" s="195"/>
    </row>
    <row r="166" spans="1:8" s="1" customFormat="1" ht="12.75" customHeight="1" x14ac:dyDescent="0.3">
      <c r="A166" s="200"/>
      <c r="B166" s="3" t="s">
        <v>156</v>
      </c>
      <c r="C166" s="3" t="s">
        <v>157</v>
      </c>
      <c r="D166" s="3" t="s">
        <v>158</v>
      </c>
      <c r="E166" s="195" t="s">
        <v>0</v>
      </c>
      <c r="F166" s="195" t="s">
        <v>1</v>
      </c>
      <c r="G166" s="195" t="s">
        <v>2</v>
      </c>
      <c r="H166" s="197" t="s">
        <v>3</v>
      </c>
    </row>
    <row r="167" spans="1:8" s="1" customFormat="1" x14ac:dyDescent="0.3">
      <c r="A167" s="198">
        <v>43046</v>
      </c>
      <c r="B167" s="3" t="s">
        <v>5</v>
      </c>
      <c r="C167" s="3" t="s">
        <v>6</v>
      </c>
      <c r="D167" s="3" t="s">
        <v>9</v>
      </c>
      <c r="E167" s="195"/>
      <c r="F167" s="195"/>
      <c r="G167" s="195"/>
      <c r="H167" s="197"/>
    </row>
    <row r="168" spans="1:8" s="4" customFormat="1" ht="26.4" x14ac:dyDescent="0.25">
      <c r="A168" s="199"/>
      <c r="B168" s="5" t="s">
        <v>155</v>
      </c>
      <c r="C168" s="5" t="s">
        <v>155</v>
      </c>
      <c r="D168" s="5" t="s">
        <v>155</v>
      </c>
      <c r="E168" s="195"/>
      <c r="F168" s="195"/>
      <c r="G168" s="195"/>
      <c r="H168" s="197"/>
    </row>
    <row r="169" spans="1:8" s="4" customFormat="1" ht="12.75" customHeight="1" x14ac:dyDescent="0.3">
      <c r="A169" s="6" t="s">
        <v>104</v>
      </c>
      <c r="B169" s="7">
        <v>477</v>
      </c>
      <c r="C169" s="7">
        <v>129</v>
      </c>
      <c r="D169" s="7">
        <v>178</v>
      </c>
      <c r="E169" s="7">
        <v>0</v>
      </c>
      <c r="F169" s="7">
        <v>332</v>
      </c>
      <c r="G169" s="7">
        <v>0</v>
      </c>
      <c r="H169" s="6">
        <f t="shared" ref="H169:H174" si="19">SUM(B169:G169)</f>
        <v>1116</v>
      </c>
    </row>
    <row r="170" spans="1:8" s="4" customFormat="1" ht="12.75" customHeight="1" x14ac:dyDescent="0.3">
      <c r="A170" s="6" t="s">
        <v>105</v>
      </c>
      <c r="B170" s="7">
        <v>253</v>
      </c>
      <c r="C170" s="7">
        <v>76</v>
      </c>
      <c r="D170" s="7">
        <v>82</v>
      </c>
      <c r="E170" s="7">
        <v>4</v>
      </c>
      <c r="F170" s="7">
        <v>188</v>
      </c>
      <c r="G170" s="7">
        <v>0</v>
      </c>
      <c r="H170" s="6">
        <f t="shared" si="19"/>
        <v>603</v>
      </c>
    </row>
    <row r="171" spans="1:8" s="1" customFormat="1" ht="12.75" customHeight="1" x14ac:dyDescent="0.3">
      <c r="A171" s="6" t="s">
        <v>106</v>
      </c>
      <c r="B171" s="7">
        <v>256</v>
      </c>
      <c r="C171" s="7">
        <v>55</v>
      </c>
      <c r="D171" s="7">
        <v>95</v>
      </c>
      <c r="E171" s="7">
        <v>0</v>
      </c>
      <c r="F171" s="7">
        <v>203</v>
      </c>
      <c r="G171" s="7">
        <v>0</v>
      </c>
      <c r="H171" s="6">
        <f t="shared" si="19"/>
        <v>609</v>
      </c>
    </row>
    <row r="172" spans="1:8" s="1" customFormat="1" ht="12.75" customHeight="1" x14ac:dyDescent="0.3">
      <c r="A172" s="6" t="s">
        <v>107</v>
      </c>
      <c r="B172" s="7">
        <v>132</v>
      </c>
      <c r="C172" s="7">
        <v>33</v>
      </c>
      <c r="D172" s="7">
        <v>38</v>
      </c>
      <c r="E172" s="7">
        <v>0</v>
      </c>
      <c r="F172" s="7">
        <v>70</v>
      </c>
      <c r="G172" s="7">
        <v>0</v>
      </c>
      <c r="H172" s="6">
        <f t="shared" si="19"/>
        <v>273</v>
      </c>
    </row>
    <row r="173" spans="1:8" s="1" customFormat="1" ht="12.75" customHeight="1" x14ac:dyDescent="0.3">
      <c r="A173" s="6" t="s">
        <v>108</v>
      </c>
      <c r="B173" s="7">
        <v>175</v>
      </c>
      <c r="C173" s="7">
        <v>44</v>
      </c>
      <c r="D173" s="7">
        <v>77</v>
      </c>
      <c r="E173" s="7">
        <v>2</v>
      </c>
      <c r="F173" s="7">
        <v>133</v>
      </c>
      <c r="G173" s="7">
        <v>0</v>
      </c>
      <c r="H173" s="6">
        <f t="shared" si="19"/>
        <v>431</v>
      </c>
    </row>
    <row r="174" spans="1:8" s="1" customFormat="1" ht="12.75" customHeight="1" x14ac:dyDescent="0.3">
      <c r="A174" s="6" t="s">
        <v>109</v>
      </c>
      <c r="B174" s="7">
        <v>134</v>
      </c>
      <c r="C174" s="7">
        <v>31</v>
      </c>
      <c r="D174" s="7">
        <v>45</v>
      </c>
      <c r="E174" s="7">
        <v>1</v>
      </c>
      <c r="F174" s="7">
        <v>83</v>
      </c>
      <c r="G174" s="7">
        <v>0</v>
      </c>
      <c r="H174" s="6">
        <f t="shared" si="19"/>
        <v>294</v>
      </c>
    </row>
    <row r="175" spans="1:8" s="1" customFormat="1" ht="15" customHeight="1" x14ac:dyDescent="0.3">
      <c r="A175" s="9" t="s">
        <v>3</v>
      </c>
      <c r="B175" s="10">
        <f t="shared" ref="B175:H175" si="20">SUM(B169:B174)</f>
        <v>1427</v>
      </c>
      <c r="C175" s="10">
        <f t="shared" si="20"/>
        <v>368</v>
      </c>
      <c r="D175" s="10">
        <f>SUM(D169:D174)</f>
        <v>515</v>
      </c>
      <c r="E175" s="10">
        <f t="shared" si="20"/>
        <v>7</v>
      </c>
      <c r="F175" s="10">
        <f t="shared" si="20"/>
        <v>1009</v>
      </c>
      <c r="G175" s="10">
        <f t="shared" si="20"/>
        <v>0</v>
      </c>
      <c r="H175" s="10">
        <f t="shared" si="20"/>
        <v>3326</v>
      </c>
    </row>
    <row r="176" spans="1:8" ht="7.5" customHeight="1" x14ac:dyDescent="0.3"/>
    <row r="177" spans="1:8" ht="12.75" customHeight="1" x14ac:dyDescent="0.3">
      <c r="A177" s="200"/>
      <c r="B177" s="195" t="s">
        <v>154</v>
      </c>
      <c r="C177" s="195"/>
      <c r="D177" s="195"/>
      <c r="E177" s="195"/>
      <c r="F177" s="195"/>
      <c r="G177" s="195"/>
      <c r="H177" s="195"/>
    </row>
    <row r="178" spans="1:8" s="1" customFormat="1" ht="12.75" customHeight="1" x14ac:dyDescent="0.3">
      <c r="A178" s="200"/>
      <c r="B178" s="3" t="s">
        <v>156</v>
      </c>
      <c r="C178" s="3" t="s">
        <v>157</v>
      </c>
      <c r="D178" s="3" t="s">
        <v>158</v>
      </c>
      <c r="E178" s="195" t="s">
        <v>0</v>
      </c>
      <c r="F178" s="195" t="s">
        <v>1</v>
      </c>
      <c r="G178" s="195" t="s">
        <v>2</v>
      </c>
      <c r="H178" s="197" t="s">
        <v>3</v>
      </c>
    </row>
    <row r="179" spans="1:8" s="1" customFormat="1" x14ac:dyDescent="0.3">
      <c r="A179" s="198">
        <v>43046</v>
      </c>
      <c r="B179" s="3" t="s">
        <v>5</v>
      </c>
      <c r="C179" s="3" t="s">
        <v>6</v>
      </c>
      <c r="D179" s="3" t="s">
        <v>9</v>
      </c>
      <c r="E179" s="195"/>
      <c r="F179" s="195"/>
      <c r="G179" s="195"/>
      <c r="H179" s="197"/>
    </row>
    <row r="180" spans="1:8" s="4" customFormat="1" ht="26.4" x14ac:dyDescent="0.25">
      <c r="A180" s="199"/>
      <c r="B180" s="5" t="s">
        <v>155</v>
      </c>
      <c r="C180" s="5" t="s">
        <v>155</v>
      </c>
      <c r="D180" s="5" t="s">
        <v>155</v>
      </c>
      <c r="E180" s="195"/>
      <c r="F180" s="195"/>
      <c r="G180" s="195"/>
      <c r="H180" s="197"/>
    </row>
    <row r="181" spans="1:8" s="4" customFormat="1" ht="12.75" customHeight="1" x14ac:dyDescent="0.3">
      <c r="A181" s="6" t="s">
        <v>110</v>
      </c>
      <c r="B181" s="7">
        <v>268</v>
      </c>
      <c r="C181" s="7">
        <v>82</v>
      </c>
      <c r="D181" s="7">
        <v>66</v>
      </c>
      <c r="E181" s="7">
        <v>1</v>
      </c>
      <c r="F181" s="7">
        <v>110</v>
      </c>
      <c r="G181" s="7">
        <v>0</v>
      </c>
      <c r="H181" s="6">
        <f t="shared" ref="H181:H187" si="21">SUM(B181:G181)</f>
        <v>527</v>
      </c>
    </row>
    <row r="182" spans="1:8" s="1" customFormat="1" ht="12.75" customHeight="1" x14ac:dyDescent="0.3">
      <c r="A182" s="6" t="s">
        <v>111</v>
      </c>
      <c r="B182" s="7">
        <v>74</v>
      </c>
      <c r="C182" s="7">
        <v>19</v>
      </c>
      <c r="D182" s="7">
        <v>23</v>
      </c>
      <c r="E182" s="7">
        <v>0</v>
      </c>
      <c r="F182" s="7">
        <v>20</v>
      </c>
      <c r="G182" s="7">
        <v>0</v>
      </c>
      <c r="H182" s="6">
        <f t="shared" si="21"/>
        <v>136</v>
      </c>
    </row>
    <row r="183" spans="1:8" s="1" customFormat="1" ht="12.75" customHeight="1" x14ac:dyDescent="0.3">
      <c r="A183" s="6" t="s">
        <v>112</v>
      </c>
      <c r="B183" s="7">
        <v>193</v>
      </c>
      <c r="C183" s="7">
        <v>37</v>
      </c>
      <c r="D183" s="7">
        <v>43</v>
      </c>
      <c r="E183" s="7">
        <v>1</v>
      </c>
      <c r="F183" s="7">
        <v>92</v>
      </c>
      <c r="G183" s="7">
        <v>0</v>
      </c>
      <c r="H183" s="6">
        <f t="shared" si="21"/>
        <v>366</v>
      </c>
    </row>
    <row r="184" spans="1:8" s="1" customFormat="1" ht="12.75" customHeight="1" x14ac:dyDescent="0.3">
      <c r="A184" s="6" t="s">
        <v>113</v>
      </c>
      <c r="B184" s="7">
        <v>106</v>
      </c>
      <c r="C184" s="7">
        <v>8</v>
      </c>
      <c r="D184" s="7">
        <v>22</v>
      </c>
      <c r="E184" s="7">
        <v>2</v>
      </c>
      <c r="F184" s="7">
        <v>59</v>
      </c>
      <c r="G184" s="7">
        <v>0</v>
      </c>
      <c r="H184" s="6">
        <f t="shared" si="21"/>
        <v>197</v>
      </c>
    </row>
    <row r="185" spans="1:8" s="1" customFormat="1" ht="12.75" customHeight="1" x14ac:dyDescent="0.3">
      <c r="A185" s="6" t="s">
        <v>114</v>
      </c>
      <c r="B185" s="7">
        <v>140</v>
      </c>
      <c r="C185" s="7">
        <v>38</v>
      </c>
      <c r="D185" s="7">
        <v>42</v>
      </c>
      <c r="E185" s="7">
        <v>1</v>
      </c>
      <c r="F185" s="7">
        <v>68</v>
      </c>
      <c r="G185" s="7">
        <v>0</v>
      </c>
      <c r="H185" s="6">
        <f t="shared" si="21"/>
        <v>289</v>
      </c>
    </row>
    <row r="186" spans="1:8" s="1" customFormat="1" ht="12.75" customHeight="1" x14ac:dyDescent="0.3">
      <c r="A186" s="6" t="s">
        <v>115</v>
      </c>
      <c r="B186" s="7">
        <v>229</v>
      </c>
      <c r="C186" s="7">
        <v>59</v>
      </c>
      <c r="D186" s="7">
        <v>63</v>
      </c>
      <c r="E186" s="7">
        <v>0</v>
      </c>
      <c r="F186" s="7">
        <v>144</v>
      </c>
      <c r="G186" s="7">
        <v>0</v>
      </c>
      <c r="H186" s="6">
        <f t="shared" si="21"/>
        <v>495</v>
      </c>
    </row>
    <row r="187" spans="1:8" s="1" customFormat="1" ht="12.75" customHeight="1" x14ac:dyDescent="0.3">
      <c r="A187" s="6" t="s">
        <v>116</v>
      </c>
      <c r="B187" s="7">
        <v>222</v>
      </c>
      <c r="C187" s="7">
        <v>56</v>
      </c>
      <c r="D187" s="7">
        <v>52</v>
      </c>
      <c r="E187" s="7">
        <v>0</v>
      </c>
      <c r="F187" s="7">
        <v>88</v>
      </c>
      <c r="G187" s="7">
        <v>0</v>
      </c>
      <c r="H187" s="6">
        <f t="shared" si="21"/>
        <v>418</v>
      </c>
    </row>
    <row r="188" spans="1:8" s="1" customFormat="1" ht="15" customHeight="1" x14ac:dyDescent="0.3">
      <c r="A188" s="9" t="s">
        <v>3</v>
      </c>
      <c r="B188" s="10">
        <f t="shared" ref="B188:H188" si="22">SUM(B181:B187)</f>
        <v>1232</v>
      </c>
      <c r="C188" s="10">
        <f t="shared" si="22"/>
        <v>299</v>
      </c>
      <c r="D188" s="10">
        <f>SUM(D181:D187)</f>
        <v>311</v>
      </c>
      <c r="E188" s="10">
        <f t="shared" si="22"/>
        <v>5</v>
      </c>
      <c r="F188" s="10">
        <f t="shared" si="22"/>
        <v>581</v>
      </c>
      <c r="G188" s="10">
        <f t="shared" si="22"/>
        <v>0</v>
      </c>
      <c r="H188" s="10">
        <f t="shared" si="22"/>
        <v>2428</v>
      </c>
    </row>
    <row r="189" spans="1:8" ht="7.5" customHeight="1" x14ac:dyDescent="0.3"/>
    <row r="190" spans="1:8" ht="12.75" customHeight="1" x14ac:dyDescent="0.3">
      <c r="A190" s="200"/>
      <c r="B190" s="195" t="s">
        <v>154</v>
      </c>
      <c r="C190" s="195"/>
      <c r="D190" s="195"/>
      <c r="E190" s="195"/>
      <c r="F190" s="195"/>
      <c r="G190" s="195"/>
      <c r="H190" s="195"/>
    </row>
    <row r="191" spans="1:8" s="1" customFormat="1" ht="12.75" customHeight="1" x14ac:dyDescent="0.3">
      <c r="A191" s="200"/>
      <c r="B191" s="3" t="s">
        <v>156</v>
      </c>
      <c r="C191" s="3" t="s">
        <v>157</v>
      </c>
      <c r="D191" s="3" t="s">
        <v>158</v>
      </c>
      <c r="E191" s="195" t="s">
        <v>0</v>
      </c>
      <c r="F191" s="195" t="s">
        <v>1</v>
      </c>
      <c r="G191" s="195" t="s">
        <v>2</v>
      </c>
      <c r="H191" s="197" t="s">
        <v>3</v>
      </c>
    </row>
    <row r="192" spans="1:8" s="1" customFormat="1" x14ac:dyDescent="0.3">
      <c r="A192" s="198">
        <v>43046</v>
      </c>
      <c r="B192" s="3" t="s">
        <v>5</v>
      </c>
      <c r="C192" s="3" t="s">
        <v>6</v>
      </c>
      <c r="D192" s="3" t="s">
        <v>9</v>
      </c>
      <c r="E192" s="195"/>
      <c r="F192" s="195"/>
      <c r="G192" s="195"/>
      <c r="H192" s="197"/>
    </row>
    <row r="193" spans="1:8" s="4" customFormat="1" ht="26.4" x14ac:dyDescent="0.25">
      <c r="A193" s="199"/>
      <c r="B193" s="5" t="s">
        <v>155</v>
      </c>
      <c r="C193" s="5" t="s">
        <v>155</v>
      </c>
      <c r="D193" s="5" t="s">
        <v>155</v>
      </c>
      <c r="E193" s="195"/>
      <c r="F193" s="195"/>
      <c r="G193" s="195"/>
      <c r="H193" s="197"/>
    </row>
    <row r="194" spans="1:8" s="4" customFormat="1" ht="12.75" customHeight="1" x14ac:dyDescent="0.3">
      <c r="A194" s="6" t="s">
        <v>117</v>
      </c>
      <c r="B194" s="7">
        <v>191</v>
      </c>
      <c r="C194" s="7">
        <v>31</v>
      </c>
      <c r="D194" s="7">
        <v>71</v>
      </c>
      <c r="E194" s="7">
        <v>2</v>
      </c>
      <c r="F194" s="7">
        <v>146</v>
      </c>
      <c r="G194" s="7">
        <v>0</v>
      </c>
      <c r="H194" s="6">
        <f t="shared" ref="H194:H204" si="23">SUM(B194:G194)</f>
        <v>441</v>
      </c>
    </row>
    <row r="195" spans="1:8" s="4" customFormat="1" ht="12.75" customHeight="1" x14ac:dyDescent="0.3">
      <c r="A195" s="6" t="s">
        <v>118</v>
      </c>
      <c r="B195" s="7">
        <v>120</v>
      </c>
      <c r="C195" s="7">
        <v>24</v>
      </c>
      <c r="D195" s="7">
        <v>37</v>
      </c>
      <c r="E195" s="7">
        <v>0</v>
      </c>
      <c r="F195" s="7">
        <v>76</v>
      </c>
      <c r="G195" s="7">
        <v>0</v>
      </c>
      <c r="H195" s="6">
        <f t="shared" si="23"/>
        <v>257</v>
      </c>
    </row>
    <row r="196" spans="1:8" s="4" customFormat="1" ht="12.75" customHeight="1" x14ac:dyDescent="0.3">
      <c r="A196" s="6" t="s">
        <v>119</v>
      </c>
      <c r="B196" s="7">
        <v>185</v>
      </c>
      <c r="C196" s="7">
        <v>51</v>
      </c>
      <c r="D196" s="7">
        <v>66</v>
      </c>
      <c r="E196" s="7">
        <v>0</v>
      </c>
      <c r="F196" s="7">
        <v>148</v>
      </c>
      <c r="G196" s="7">
        <v>0</v>
      </c>
      <c r="H196" s="6">
        <f t="shared" si="23"/>
        <v>450</v>
      </c>
    </row>
    <row r="197" spans="1:8" s="4" customFormat="1" ht="12.75" customHeight="1" x14ac:dyDescent="0.3">
      <c r="A197" s="6" t="s">
        <v>120</v>
      </c>
      <c r="B197" s="7">
        <v>238</v>
      </c>
      <c r="C197" s="7">
        <v>45</v>
      </c>
      <c r="D197" s="7">
        <v>70</v>
      </c>
      <c r="E197" s="7">
        <v>1</v>
      </c>
      <c r="F197" s="7">
        <v>144</v>
      </c>
      <c r="G197" s="7">
        <v>0</v>
      </c>
      <c r="H197" s="6">
        <f t="shared" si="23"/>
        <v>498</v>
      </c>
    </row>
    <row r="198" spans="1:8" s="1" customFormat="1" ht="12.75" customHeight="1" x14ac:dyDescent="0.3">
      <c r="A198" s="6" t="s">
        <v>121</v>
      </c>
      <c r="B198" s="7">
        <v>122</v>
      </c>
      <c r="C198" s="7">
        <v>28</v>
      </c>
      <c r="D198" s="7">
        <v>40</v>
      </c>
      <c r="E198" s="7">
        <v>1</v>
      </c>
      <c r="F198" s="7">
        <v>95</v>
      </c>
      <c r="G198" s="7">
        <v>0</v>
      </c>
      <c r="H198" s="6">
        <f t="shared" si="23"/>
        <v>286</v>
      </c>
    </row>
    <row r="199" spans="1:8" s="1" customFormat="1" ht="12.75" customHeight="1" x14ac:dyDescent="0.3">
      <c r="A199" s="6" t="s">
        <v>122</v>
      </c>
      <c r="B199" s="7">
        <v>212</v>
      </c>
      <c r="C199" s="7">
        <v>45</v>
      </c>
      <c r="D199" s="7">
        <v>66</v>
      </c>
      <c r="E199" s="7">
        <v>1</v>
      </c>
      <c r="F199" s="7">
        <v>139</v>
      </c>
      <c r="G199" s="7">
        <v>0</v>
      </c>
      <c r="H199" s="6">
        <f t="shared" si="23"/>
        <v>463</v>
      </c>
    </row>
    <row r="200" spans="1:8" s="1" customFormat="1" ht="12.75" customHeight="1" x14ac:dyDescent="0.3">
      <c r="A200" s="6" t="s">
        <v>123</v>
      </c>
      <c r="B200" s="7">
        <v>255</v>
      </c>
      <c r="C200" s="7">
        <v>33</v>
      </c>
      <c r="D200" s="7">
        <v>79</v>
      </c>
      <c r="E200" s="7">
        <v>1</v>
      </c>
      <c r="F200" s="7">
        <v>156</v>
      </c>
      <c r="G200" s="7">
        <v>0</v>
      </c>
      <c r="H200" s="6">
        <f t="shared" si="23"/>
        <v>524</v>
      </c>
    </row>
    <row r="201" spans="1:8" s="1" customFormat="1" ht="12.75" customHeight="1" x14ac:dyDescent="0.3">
      <c r="A201" s="6" t="s">
        <v>124</v>
      </c>
      <c r="B201" s="7">
        <v>233</v>
      </c>
      <c r="C201" s="7">
        <v>61</v>
      </c>
      <c r="D201" s="7">
        <v>50</v>
      </c>
      <c r="E201" s="7">
        <v>3</v>
      </c>
      <c r="F201" s="7">
        <v>99</v>
      </c>
      <c r="G201" s="7">
        <v>0</v>
      </c>
      <c r="H201" s="6">
        <f t="shared" si="23"/>
        <v>446</v>
      </c>
    </row>
    <row r="202" spans="1:8" s="1" customFormat="1" ht="12.75" customHeight="1" x14ac:dyDescent="0.3">
      <c r="A202" s="6" t="s">
        <v>125</v>
      </c>
      <c r="B202" s="7">
        <v>108</v>
      </c>
      <c r="C202" s="7">
        <v>24</v>
      </c>
      <c r="D202" s="7">
        <v>30</v>
      </c>
      <c r="E202" s="7">
        <v>0</v>
      </c>
      <c r="F202" s="7">
        <v>68</v>
      </c>
      <c r="G202" s="7">
        <v>0</v>
      </c>
      <c r="H202" s="6">
        <f t="shared" si="23"/>
        <v>230</v>
      </c>
    </row>
    <row r="203" spans="1:8" s="1" customFormat="1" ht="12.75" customHeight="1" x14ac:dyDescent="0.3">
      <c r="A203" s="6" t="s">
        <v>126</v>
      </c>
      <c r="B203" s="7">
        <v>167</v>
      </c>
      <c r="C203" s="7">
        <v>27</v>
      </c>
      <c r="D203" s="7">
        <v>79</v>
      </c>
      <c r="E203" s="7">
        <v>3</v>
      </c>
      <c r="F203" s="7">
        <v>109</v>
      </c>
      <c r="G203" s="7">
        <v>0</v>
      </c>
      <c r="H203" s="6">
        <f t="shared" si="23"/>
        <v>385</v>
      </c>
    </row>
    <row r="204" spans="1:8" s="1" customFormat="1" ht="12.75" customHeight="1" x14ac:dyDescent="0.3">
      <c r="A204" s="6" t="s">
        <v>127</v>
      </c>
      <c r="B204" s="7">
        <v>202</v>
      </c>
      <c r="C204" s="7">
        <v>58</v>
      </c>
      <c r="D204" s="7">
        <v>68</v>
      </c>
      <c r="E204" s="7">
        <v>2</v>
      </c>
      <c r="F204" s="7">
        <v>141</v>
      </c>
      <c r="G204" s="7">
        <v>0</v>
      </c>
      <c r="H204" s="6">
        <f t="shared" si="23"/>
        <v>471</v>
      </c>
    </row>
    <row r="205" spans="1:8" s="1" customFormat="1" ht="15" customHeight="1" x14ac:dyDescent="0.3">
      <c r="A205" s="9" t="s">
        <v>3</v>
      </c>
      <c r="B205" s="10">
        <f t="shared" ref="B205:H205" si="24">SUM(B194:B204)</f>
        <v>2033</v>
      </c>
      <c r="C205" s="10">
        <f t="shared" si="24"/>
        <v>427</v>
      </c>
      <c r="D205" s="10">
        <f>SUM(D194:D204)</f>
        <v>656</v>
      </c>
      <c r="E205" s="10">
        <f t="shared" si="24"/>
        <v>14</v>
      </c>
      <c r="F205" s="10">
        <f t="shared" si="24"/>
        <v>1321</v>
      </c>
      <c r="G205" s="10">
        <f t="shared" si="24"/>
        <v>0</v>
      </c>
      <c r="H205" s="10">
        <f t="shared" si="24"/>
        <v>4451</v>
      </c>
    </row>
    <row r="206" spans="1:8" ht="7.5" customHeight="1" x14ac:dyDescent="0.3"/>
    <row r="207" spans="1:8" ht="12.75" customHeight="1" x14ac:dyDescent="0.3">
      <c r="A207" s="200"/>
      <c r="B207" s="195" t="s">
        <v>154</v>
      </c>
      <c r="C207" s="195"/>
      <c r="D207" s="195"/>
      <c r="E207" s="195"/>
      <c r="F207" s="195"/>
      <c r="G207" s="195"/>
      <c r="H207" s="195"/>
    </row>
    <row r="208" spans="1:8" s="1" customFormat="1" ht="12.75" customHeight="1" x14ac:dyDescent="0.3">
      <c r="A208" s="200"/>
      <c r="B208" s="3" t="s">
        <v>156</v>
      </c>
      <c r="C208" s="3" t="s">
        <v>157</v>
      </c>
      <c r="D208" s="3" t="s">
        <v>158</v>
      </c>
      <c r="E208" s="195" t="s">
        <v>0</v>
      </c>
      <c r="F208" s="195" t="s">
        <v>1</v>
      </c>
      <c r="G208" s="195" t="s">
        <v>2</v>
      </c>
      <c r="H208" s="197" t="s">
        <v>3</v>
      </c>
    </row>
    <row r="209" spans="1:8" s="1" customFormat="1" x14ac:dyDescent="0.3">
      <c r="A209" s="198">
        <v>43046</v>
      </c>
      <c r="B209" s="3" t="s">
        <v>5</v>
      </c>
      <c r="C209" s="3" t="s">
        <v>6</v>
      </c>
      <c r="D209" s="3" t="s">
        <v>9</v>
      </c>
      <c r="E209" s="195"/>
      <c r="F209" s="195"/>
      <c r="G209" s="195"/>
      <c r="H209" s="197"/>
    </row>
    <row r="210" spans="1:8" s="4" customFormat="1" ht="26.4" x14ac:dyDescent="0.25">
      <c r="A210" s="199"/>
      <c r="B210" s="5" t="s">
        <v>155</v>
      </c>
      <c r="C210" s="5" t="s">
        <v>155</v>
      </c>
      <c r="D210" s="5" t="s">
        <v>155</v>
      </c>
      <c r="E210" s="195"/>
      <c r="F210" s="195"/>
      <c r="G210" s="195"/>
      <c r="H210" s="197"/>
    </row>
    <row r="211" spans="1:8" s="4" customFormat="1" ht="13.2" x14ac:dyDescent="0.25">
      <c r="A211" s="6" t="s">
        <v>128</v>
      </c>
      <c r="B211" s="5">
        <v>132</v>
      </c>
      <c r="C211" s="5">
        <v>15</v>
      </c>
      <c r="D211" s="5">
        <v>35</v>
      </c>
      <c r="E211" s="5">
        <v>0</v>
      </c>
      <c r="F211" s="5">
        <v>122</v>
      </c>
      <c r="G211" s="5">
        <v>0</v>
      </c>
      <c r="H211" s="6">
        <f>SUM(B211:G211)</f>
        <v>304</v>
      </c>
    </row>
    <row r="212" spans="1:8" s="4" customFormat="1" ht="12.75" customHeight="1" x14ac:dyDescent="0.3">
      <c r="A212" s="6" t="s">
        <v>129</v>
      </c>
      <c r="B212" s="7">
        <v>180</v>
      </c>
      <c r="C212" s="7">
        <v>43</v>
      </c>
      <c r="D212" s="7">
        <v>58</v>
      </c>
      <c r="E212" s="7">
        <v>1</v>
      </c>
      <c r="F212" s="7">
        <v>130</v>
      </c>
      <c r="G212" s="7">
        <v>6</v>
      </c>
      <c r="H212" s="6">
        <f>SUM(B212:G212)</f>
        <v>418</v>
      </c>
    </row>
    <row r="213" spans="1:8" s="1" customFormat="1" ht="15.75" customHeight="1" x14ac:dyDescent="0.3">
      <c r="A213" s="9" t="s">
        <v>3</v>
      </c>
      <c r="B213" s="10">
        <f t="shared" ref="B213:G213" si="25">SUM(B211:B212)</f>
        <v>312</v>
      </c>
      <c r="C213" s="10">
        <f t="shared" si="25"/>
        <v>58</v>
      </c>
      <c r="D213" s="10">
        <f t="shared" si="25"/>
        <v>93</v>
      </c>
      <c r="E213" s="10">
        <f t="shared" si="25"/>
        <v>1</v>
      </c>
      <c r="F213" s="10">
        <f t="shared" si="25"/>
        <v>252</v>
      </c>
      <c r="G213" s="10">
        <f t="shared" si="25"/>
        <v>6</v>
      </c>
      <c r="H213" s="10">
        <f>SUM(H211:H212)</f>
        <v>722</v>
      </c>
    </row>
    <row r="214" spans="1:8" ht="7.5" customHeight="1" x14ac:dyDescent="0.3"/>
    <row r="215" spans="1:8" x14ac:dyDescent="0.3">
      <c r="A215" s="6" t="s">
        <v>130</v>
      </c>
      <c r="B215" s="6">
        <f t="shared" ref="B215:G215" si="26">B55+B71+B89+B97+B110+B120+B134+B141+B153+B163+B175+B188+B205+B213</f>
        <v>15572</v>
      </c>
      <c r="C215" s="6">
        <f t="shared" si="26"/>
        <v>3635</v>
      </c>
      <c r="D215" s="6">
        <f t="shared" si="26"/>
        <v>4833</v>
      </c>
      <c r="E215" s="6">
        <f>E55+E71+E89+E97+E110+E120+E134+E141+E153+E163+E175+E188+E205+E213</f>
        <v>62</v>
      </c>
      <c r="F215" s="6">
        <f t="shared" si="26"/>
        <v>9023</v>
      </c>
      <c r="G215" s="6">
        <f t="shared" si="26"/>
        <v>7</v>
      </c>
      <c r="H215" s="6">
        <f>SUM(B215:G215)</f>
        <v>33132</v>
      </c>
    </row>
    <row r="216" spans="1:8" x14ac:dyDescent="0.3">
      <c r="A216" s="6" t="s">
        <v>131</v>
      </c>
      <c r="B216" s="6">
        <f t="shared" ref="B216:G216" si="27">B35</f>
        <v>3278</v>
      </c>
      <c r="C216" s="6">
        <f t="shared" si="27"/>
        <v>784</v>
      </c>
      <c r="D216" s="6">
        <f t="shared" si="27"/>
        <v>1311</v>
      </c>
      <c r="E216" s="6">
        <f>E35</f>
        <v>40</v>
      </c>
      <c r="F216" s="6">
        <f t="shared" si="27"/>
        <v>2736</v>
      </c>
      <c r="G216" s="6">
        <f t="shared" si="27"/>
        <v>0</v>
      </c>
      <c r="H216" s="6">
        <f>SUM(B216:G216)</f>
        <v>8149</v>
      </c>
    </row>
    <row r="217" spans="1:8" x14ac:dyDescent="0.3">
      <c r="A217" s="6" t="s">
        <v>132</v>
      </c>
      <c r="B217" s="6">
        <f t="shared" ref="B217:G217" si="28">B47</f>
        <v>778</v>
      </c>
      <c r="C217" s="6">
        <f t="shared" si="28"/>
        <v>149</v>
      </c>
      <c r="D217" s="6">
        <f t="shared" si="28"/>
        <v>288</v>
      </c>
      <c r="E217" s="6">
        <f>E47</f>
        <v>3</v>
      </c>
      <c r="F217" s="6">
        <f t="shared" si="28"/>
        <v>857</v>
      </c>
      <c r="G217" s="6">
        <f t="shared" si="28"/>
        <v>1</v>
      </c>
      <c r="H217" s="6">
        <f>SUM(B217:G217)</f>
        <v>2076</v>
      </c>
    </row>
    <row r="218" spans="1:8" ht="10.5" customHeight="1" x14ac:dyDescent="0.3">
      <c r="B218" s="1"/>
      <c r="C218" s="1"/>
      <c r="D218" s="1"/>
      <c r="E218" s="1"/>
      <c r="F218" s="1"/>
      <c r="G218" s="1"/>
      <c r="H218" s="1"/>
    </row>
    <row r="219" spans="1:8" s="15" customFormat="1" ht="15.6" x14ac:dyDescent="0.3">
      <c r="A219" s="10" t="s">
        <v>133</v>
      </c>
      <c r="B219" s="10">
        <f t="shared" ref="B219:H219" si="29">SUM(B215:B217)</f>
        <v>19628</v>
      </c>
      <c r="C219" s="10">
        <f t="shared" si="29"/>
        <v>4568</v>
      </c>
      <c r="D219" s="10">
        <f t="shared" si="29"/>
        <v>6432</v>
      </c>
      <c r="E219" s="10">
        <f t="shared" si="29"/>
        <v>105</v>
      </c>
      <c r="F219" s="10">
        <f t="shared" si="29"/>
        <v>12616</v>
      </c>
      <c r="G219" s="10">
        <f t="shared" si="29"/>
        <v>8</v>
      </c>
      <c r="H219" s="10">
        <f t="shared" si="29"/>
        <v>43357</v>
      </c>
    </row>
    <row r="220" spans="1:8" x14ac:dyDescent="0.3">
      <c r="A220" s="100" t="s">
        <v>155</v>
      </c>
      <c r="B220" s="107">
        <f>B219+C219+D219</f>
        <v>30628</v>
      </c>
    </row>
  </sheetData>
  <mergeCells count="112">
    <mergeCell ref="A207:A208"/>
    <mergeCell ref="B207:H207"/>
    <mergeCell ref="E208:E210"/>
    <mergeCell ref="F208:F210"/>
    <mergeCell ref="G208:G210"/>
    <mergeCell ref="H208:H210"/>
    <mergeCell ref="A209:A210"/>
    <mergeCell ref="A190:A191"/>
    <mergeCell ref="B190:H190"/>
    <mergeCell ref="E191:E193"/>
    <mergeCell ref="F191:F193"/>
    <mergeCell ref="G191:G193"/>
    <mergeCell ref="H191:H193"/>
    <mergeCell ref="A192:A193"/>
    <mergeCell ref="A177:A178"/>
    <mergeCell ref="B177:H177"/>
    <mergeCell ref="E178:E180"/>
    <mergeCell ref="F178:F180"/>
    <mergeCell ref="G178:G180"/>
    <mergeCell ref="H178:H180"/>
    <mergeCell ref="A179:A180"/>
    <mergeCell ref="A165:A166"/>
    <mergeCell ref="B165:H165"/>
    <mergeCell ref="E166:E168"/>
    <mergeCell ref="F166:F168"/>
    <mergeCell ref="G166:G168"/>
    <mergeCell ref="H166:H168"/>
    <mergeCell ref="A167:A168"/>
    <mergeCell ref="A155:A156"/>
    <mergeCell ref="B155:H155"/>
    <mergeCell ref="E156:E158"/>
    <mergeCell ref="F156:F158"/>
    <mergeCell ref="G156:G158"/>
    <mergeCell ref="H156:H158"/>
    <mergeCell ref="A157:A158"/>
    <mergeCell ref="A143:A144"/>
    <mergeCell ref="B143:H143"/>
    <mergeCell ref="E144:E146"/>
    <mergeCell ref="F144:F146"/>
    <mergeCell ref="G144:G146"/>
    <mergeCell ref="H144:H146"/>
    <mergeCell ref="A145:A146"/>
    <mergeCell ref="A136:A137"/>
    <mergeCell ref="B136:H136"/>
    <mergeCell ref="E137:E139"/>
    <mergeCell ref="F137:F139"/>
    <mergeCell ref="G137:G139"/>
    <mergeCell ref="H137:H139"/>
    <mergeCell ref="A138:A139"/>
    <mergeCell ref="A122:A123"/>
    <mergeCell ref="B122:H122"/>
    <mergeCell ref="E123:E125"/>
    <mergeCell ref="F123:F125"/>
    <mergeCell ref="G123:G125"/>
    <mergeCell ref="H123:H125"/>
    <mergeCell ref="A124:A125"/>
    <mergeCell ref="A112:A113"/>
    <mergeCell ref="B112:H112"/>
    <mergeCell ref="E113:E115"/>
    <mergeCell ref="F113:F115"/>
    <mergeCell ref="G113:G115"/>
    <mergeCell ref="H113:H115"/>
    <mergeCell ref="A114:A115"/>
    <mergeCell ref="A99:A100"/>
    <mergeCell ref="B99:H99"/>
    <mergeCell ref="E100:E102"/>
    <mergeCell ref="F100:F102"/>
    <mergeCell ref="G100:G102"/>
    <mergeCell ref="H100:H102"/>
    <mergeCell ref="A101:A102"/>
    <mergeCell ref="A91:A92"/>
    <mergeCell ref="B91:H91"/>
    <mergeCell ref="E92:E94"/>
    <mergeCell ref="F92:F94"/>
    <mergeCell ref="G92:G94"/>
    <mergeCell ref="H92:H94"/>
    <mergeCell ref="A93:A94"/>
    <mergeCell ref="A73:A74"/>
    <mergeCell ref="B73:H73"/>
    <mergeCell ref="E74:E76"/>
    <mergeCell ref="F74:F76"/>
    <mergeCell ref="G74:G76"/>
    <mergeCell ref="H74:H76"/>
    <mergeCell ref="A75:A76"/>
    <mergeCell ref="A57:A58"/>
    <mergeCell ref="B57:H57"/>
    <mergeCell ref="E58:E60"/>
    <mergeCell ref="F58:F60"/>
    <mergeCell ref="G58:G60"/>
    <mergeCell ref="H58:H60"/>
    <mergeCell ref="A59:A60"/>
    <mergeCell ref="A49:A50"/>
    <mergeCell ref="B49:H49"/>
    <mergeCell ref="E50:E52"/>
    <mergeCell ref="F50:F52"/>
    <mergeCell ref="G50:G52"/>
    <mergeCell ref="H50:H52"/>
    <mergeCell ref="A51:A52"/>
    <mergeCell ref="A37:A38"/>
    <mergeCell ref="B37:H37"/>
    <mergeCell ref="E38:E40"/>
    <mergeCell ref="F38:F40"/>
    <mergeCell ref="G38:G40"/>
    <mergeCell ref="H38:H40"/>
    <mergeCell ref="A39:A40"/>
    <mergeCell ref="A1:A2"/>
    <mergeCell ref="B1:H1"/>
    <mergeCell ref="E2:E4"/>
    <mergeCell ref="F2:F4"/>
    <mergeCell ref="G2:G4"/>
    <mergeCell ref="H2:H4"/>
    <mergeCell ref="A3:A4"/>
  </mergeCells>
  <printOptions horizontalCentered="1"/>
  <pageMargins left="0.2" right="0.2" top="0.4" bottom="0.2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Layout" zoomScaleNormal="100" workbookViewId="0">
      <selection activeCell="H10" sqref="H10"/>
    </sheetView>
  </sheetViews>
  <sheetFormatPr defaultRowHeight="14.4" x14ac:dyDescent="0.3"/>
  <cols>
    <col min="1" max="1" width="24.33203125" customWidth="1"/>
    <col min="2" max="8" width="12.5546875" customWidth="1"/>
    <col min="9" max="9" width="10.109375" customWidth="1"/>
    <col min="10" max="10" width="11.88671875" customWidth="1"/>
    <col min="11" max="12" width="15.109375" customWidth="1"/>
    <col min="253" max="253" width="24.33203125" customWidth="1"/>
    <col min="254" max="263" width="12.5546875" customWidth="1"/>
    <col min="264" max="264" width="10.109375" customWidth="1"/>
    <col min="265" max="265" width="11.88671875" customWidth="1"/>
    <col min="266" max="268" width="15.109375" customWidth="1"/>
    <col min="509" max="509" width="24.33203125" customWidth="1"/>
    <col min="510" max="519" width="12.5546875" customWidth="1"/>
    <col min="520" max="520" width="10.109375" customWidth="1"/>
    <col min="521" max="521" width="11.88671875" customWidth="1"/>
    <col min="522" max="524" width="15.109375" customWidth="1"/>
    <col min="765" max="765" width="24.33203125" customWidth="1"/>
    <col min="766" max="775" width="12.5546875" customWidth="1"/>
    <col min="776" max="776" width="10.109375" customWidth="1"/>
    <col min="777" max="777" width="11.88671875" customWidth="1"/>
    <col min="778" max="780" width="15.109375" customWidth="1"/>
    <col min="1021" max="1021" width="24.33203125" customWidth="1"/>
    <col min="1022" max="1031" width="12.5546875" customWidth="1"/>
    <col min="1032" max="1032" width="10.109375" customWidth="1"/>
    <col min="1033" max="1033" width="11.88671875" customWidth="1"/>
    <col min="1034" max="1036" width="15.109375" customWidth="1"/>
    <col min="1277" max="1277" width="24.33203125" customWidth="1"/>
    <col min="1278" max="1287" width="12.5546875" customWidth="1"/>
    <col min="1288" max="1288" width="10.109375" customWidth="1"/>
    <col min="1289" max="1289" width="11.88671875" customWidth="1"/>
    <col min="1290" max="1292" width="15.109375" customWidth="1"/>
    <col min="1533" max="1533" width="24.33203125" customWidth="1"/>
    <col min="1534" max="1543" width="12.5546875" customWidth="1"/>
    <col min="1544" max="1544" width="10.109375" customWidth="1"/>
    <col min="1545" max="1545" width="11.88671875" customWidth="1"/>
    <col min="1546" max="1548" width="15.109375" customWidth="1"/>
    <col min="1789" max="1789" width="24.33203125" customWidth="1"/>
    <col min="1790" max="1799" width="12.5546875" customWidth="1"/>
    <col min="1800" max="1800" width="10.109375" customWidth="1"/>
    <col min="1801" max="1801" width="11.88671875" customWidth="1"/>
    <col min="1802" max="1804" width="15.109375" customWidth="1"/>
    <col min="2045" max="2045" width="24.33203125" customWidth="1"/>
    <col min="2046" max="2055" width="12.5546875" customWidth="1"/>
    <col min="2056" max="2056" width="10.109375" customWidth="1"/>
    <col min="2057" max="2057" width="11.88671875" customWidth="1"/>
    <col min="2058" max="2060" width="15.109375" customWidth="1"/>
    <col min="2301" max="2301" width="24.33203125" customWidth="1"/>
    <col min="2302" max="2311" width="12.5546875" customWidth="1"/>
    <col min="2312" max="2312" width="10.109375" customWidth="1"/>
    <col min="2313" max="2313" width="11.88671875" customWidth="1"/>
    <col min="2314" max="2316" width="15.109375" customWidth="1"/>
    <col min="2557" max="2557" width="24.33203125" customWidth="1"/>
    <col min="2558" max="2567" width="12.5546875" customWidth="1"/>
    <col min="2568" max="2568" width="10.109375" customWidth="1"/>
    <col min="2569" max="2569" width="11.88671875" customWidth="1"/>
    <col min="2570" max="2572" width="15.109375" customWidth="1"/>
    <col min="2813" max="2813" width="24.33203125" customWidth="1"/>
    <col min="2814" max="2823" width="12.5546875" customWidth="1"/>
    <col min="2824" max="2824" width="10.109375" customWidth="1"/>
    <col min="2825" max="2825" width="11.88671875" customWidth="1"/>
    <col min="2826" max="2828" width="15.109375" customWidth="1"/>
    <col min="3069" max="3069" width="24.33203125" customWidth="1"/>
    <col min="3070" max="3079" width="12.5546875" customWidth="1"/>
    <col min="3080" max="3080" width="10.109375" customWidth="1"/>
    <col min="3081" max="3081" width="11.88671875" customWidth="1"/>
    <col min="3082" max="3084" width="15.109375" customWidth="1"/>
    <col min="3325" max="3325" width="24.33203125" customWidth="1"/>
    <col min="3326" max="3335" width="12.5546875" customWidth="1"/>
    <col min="3336" max="3336" width="10.109375" customWidth="1"/>
    <col min="3337" max="3337" width="11.88671875" customWidth="1"/>
    <col min="3338" max="3340" width="15.109375" customWidth="1"/>
    <col min="3581" max="3581" width="24.33203125" customWidth="1"/>
    <col min="3582" max="3591" width="12.5546875" customWidth="1"/>
    <col min="3592" max="3592" width="10.109375" customWidth="1"/>
    <col min="3593" max="3593" width="11.88671875" customWidth="1"/>
    <col min="3594" max="3596" width="15.109375" customWidth="1"/>
    <col min="3837" max="3837" width="24.33203125" customWidth="1"/>
    <col min="3838" max="3847" width="12.5546875" customWidth="1"/>
    <col min="3848" max="3848" width="10.109375" customWidth="1"/>
    <col min="3849" max="3849" width="11.88671875" customWidth="1"/>
    <col min="3850" max="3852" width="15.109375" customWidth="1"/>
    <col min="4093" max="4093" width="24.33203125" customWidth="1"/>
    <col min="4094" max="4103" width="12.5546875" customWidth="1"/>
    <col min="4104" max="4104" width="10.109375" customWidth="1"/>
    <col min="4105" max="4105" width="11.88671875" customWidth="1"/>
    <col min="4106" max="4108" width="15.109375" customWidth="1"/>
    <col min="4349" max="4349" width="24.33203125" customWidth="1"/>
    <col min="4350" max="4359" width="12.5546875" customWidth="1"/>
    <col min="4360" max="4360" width="10.109375" customWidth="1"/>
    <col min="4361" max="4361" width="11.88671875" customWidth="1"/>
    <col min="4362" max="4364" width="15.109375" customWidth="1"/>
    <col min="4605" max="4605" width="24.33203125" customWidth="1"/>
    <col min="4606" max="4615" width="12.5546875" customWidth="1"/>
    <col min="4616" max="4616" width="10.109375" customWidth="1"/>
    <col min="4617" max="4617" width="11.88671875" customWidth="1"/>
    <col min="4618" max="4620" width="15.109375" customWidth="1"/>
    <col min="4861" max="4861" width="24.33203125" customWidth="1"/>
    <col min="4862" max="4871" width="12.5546875" customWidth="1"/>
    <col min="4872" max="4872" width="10.109375" customWidth="1"/>
    <col min="4873" max="4873" width="11.88671875" customWidth="1"/>
    <col min="4874" max="4876" width="15.109375" customWidth="1"/>
    <col min="5117" max="5117" width="24.33203125" customWidth="1"/>
    <col min="5118" max="5127" width="12.5546875" customWidth="1"/>
    <col min="5128" max="5128" width="10.109375" customWidth="1"/>
    <col min="5129" max="5129" width="11.88671875" customWidth="1"/>
    <col min="5130" max="5132" width="15.109375" customWidth="1"/>
    <col min="5373" max="5373" width="24.33203125" customWidth="1"/>
    <col min="5374" max="5383" width="12.5546875" customWidth="1"/>
    <col min="5384" max="5384" width="10.109375" customWidth="1"/>
    <col min="5385" max="5385" width="11.88671875" customWidth="1"/>
    <col min="5386" max="5388" width="15.109375" customWidth="1"/>
    <col min="5629" max="5629" width="24.33203125" customWidth="1"/>
    <col min="5630" max="5639" width="12.5546875" customWidth="1"/>
    <col min="5640" max="5640" width="10.109375" customWidth="1"/>
    <col min="5641" max="5641" width="11.88671875" customWidth="1"/>
    <col min="5642" max="5644" width="15.109375" customWidth="1"/>
    <col min="5885" max="5885" width="24.33203125" customWidth="1"/>
    <col min="5886" max="5895" width="12.5546875" customWidth="1"/>
    <col min="5896" max="5896" width="10.109375" customWidth="1"/>
    <col min="5897" max="5897" width="11.88671875" customWidth="1"/>
    <col min="5898" max="5900" width="15.109375" customWidth="1"/>
    <col min="6141" max="6141" width="24.33203125" customWidth="1"/>
    <col min="6142" max="6151" width="12.5546875" customWidth="1"/>
    <col min="6152" max="6152" width="10.109375" customWidth="1"/>
    <col min="6153" max="6153" width="11.88671875" customWidth="1"/>
    <col min="6154" max="6156" width="15.109375" customWidth="1"/>
    <col min="6397" max="6397" width="24.33203125" customWidth="1"/>
    <col min="6398" max="6407" width="12.5546875" customWidth="1"/>
    <col min="6408" max="6408" width="10.109375" customWidth="1"/>
    <col min="6409" max="6409" width="11.88671875" customWidth="1"/>
    <col min="6410" max="6412" width="15.109375" customWidth="1"/>
    <col min="6653" max="6653" width="24.33203125" customWidth="1"/>
    <col min="6654" max="6663" width="12.5546875" customWidth="1"/>
    <col min="6664" max="6664" width="10.109375" customWidth="1"/>
    <col min="6665" max="6665" width="11.88671875" customWidth="1"/>
    <col min="6666" max="6668" width="15.109375" customWidth="1"/>
    <col min="6909" max="6909" width="24.33203125" customWidth="1"/>
    <col min="6910" max="6919" width="12.5546875" customWidth="1"/>
    <col min="6920" max="6920" width="10.109375" customWidth="1"/>
    <col min="6921" max="6921" width="11.88671875" customWidth="1"/>
    <col min="6922" max="6924" width="15.109375" customWidth="1"/>
    <col min="7165" max="7165" width="24.33203125" customWidth="1"/>
    <col min="7166" max="7175" width="12.5546875" customWidth="1"/>
    <col min="7176" max="7176" width="10.109375" customWidth="1"/>
    <col min="7177" max="7177" width="11.88671875" customWidth="1"/>
    <col min="7178" max="7180" width="15.109375" customWidth="1"/>
    <col min="7421" max="7421" width="24.33203125" customWidth="1"/>
    <col min="7422" max="7431" width="12.5546875" customWidth="1"/>
    <col min="7432" max="7432" width="10.109375" customWidth="1"/>
    <col min="7433" max="7433" width="11.88671875" customWidth="1"/>
    <col min="7434" max="7436" width="15.109375" customWidth="1"/>
    <col min="7677" max="7677" width="24.33203125" customWidth="1"/>
    <col min="7678" max="7687" width="12.5546875" customWidth="1"/>
    <col min="7688" max="7688" width="10.109375" customWidth="1"/>
    <col min="7689" max="7689" width="11.88671875" customWidth="1"/>
    <col min="7690" max="7692" width="15.109375" customWidth="1"/>
    <col min="7933" max="7933" width="24.33203125" customWidth="1"/>
    <col min="7934" max="7943" width="12.5546875" customWidth="1"/>
    <col min="7944" max="7944" width="10.109375" customWidth="1"/>
    <col min="7945" max="7945" width="11.88671875" customWidth="1"/>
    <col min="7946" max="7948" width="15.109375" customWidth="1"/>
    <col min="8189" max="8189" width="24.33203125" customWidth="1"/>
    <col min="8190" max="8199" width="12.5546875" customWidth="1"/>
    <col min="8200" max="8200" width="10.109375" customWidth="1"/>
    <col min="8201" max="8201" width="11.88671875" customWidth="1"/>
    <col min="8202" max="8204" width="15.109375" customWidth="1"/>
    <col min="8445" max="8445" width="24.33203125" customWidth="1"/>
    <col min="8446" max="8455" width="12.5546875" customWidth="1"/>
    <col min="8456" max="8456" width="10.109375" customWidth="1"/>
    <col min="8457" max="8457" width="11.88671875" customWidth="1"/>
    <col min="8458" max="8460" width="15.109375" customWidth="1"/>
    <col min="8701" max="8701" width="24.33203125" customWidth="1"/>
    <col min="8702" max="8711" width="12.5546875" customWidth="1"/>
    <col min="8712" max="8712" width="10.109375" customWidth="1"/>
    <col min="8713" max="8713" width="11.88671875" customWidth="1"/>
    <col min="8714" max="8716" width="15.109375" customWidth="1"/>
    <col min="8957" max="8957" width="24.33203125" customWidth="1"/>
    <col min="8958" max="8967" width="12.5546875" customWidth="1"/>
    <col min="8968" max="8968" width="10.109375" customWidth="1"/>
    <col min="8969" max="8969" width="11.88671875" customWidth="1"/>
    <col min="8970" max="8972" width="15.109375" customWidth="1"/>
    <col min="9213" max="9213" width="24.33203125" customWidth="1"/>
    <col min="9214" max="9223" width="12.5546875" customWidth="1"/>
    <col min="9224" max="9224" width="10.109375" customWidth="1"/>
    <col min="9225" max="9225" width="11.88671875" customWidth="1"/>
    <col min="9226" max="9228" width="15.109375" customWidth="1"/>
    <col min="9469" max="9469" width="24.33203125" customWidth="1"/>
    <col min="9470" max="9479" width="12.5546875" customWidth="1"/>
    <col min="9480" max="9480" width="10.109375" customWidth="1"/>
    <col min="9481" max="9481" width="11.88671875" customWidth="1"/>
    <col min="9482" max="9484" width="15.109375" customWidth="1"/>
    <col min="9725" max="9725" width="24.33203125" customWidth="1"/>
    <col min="9726" max="9735" width="12.5546875" customWidth="1"/>
    <col min="9736" max="9736" width="10.109375" customWidth="1"/>
    <col min="9737" max="9737" width="11.88671875" customWidth="1"/>
    <col min="9738" max="9740" width="15.109375" customWidth="1"/>
    <col min="9981" max="9981" width="24.33203125" customWidth="1"/>
    <col min="9982" max="9991" width="12.5546875" customWidth="1"/>
    <col min="9992" max="9992" width="10.109375" customWidth="1"/>
    <col min="9993" max="9993" width="11.88671875" customWidth="1"/>
    <col min="9994" max="9996" width="15.109375" customWidth="1"/>
    <col min="10237" max="10237" width="24.33203125" customWidth="1"/>
    <col min="10238" max="10247" width="12.5546875" customWidth="1"/>
    <col min="10248" max="10248" width="10.109375" customWidth="1"/>
    <col min="10249" max="10249" width="11.88671875" customWidth="1"/>
    <col min="10250" max="10252" width="15.109375" customWidth="1"/>
    <col min="10493" max="10493" width="24.33203125" customWidth="1"/>
    <col min="10494" max="10503" width="12.5546875" customWidth="1"/>
    <col min="10504" max="10504" width="10.109375" customWidth="1"/>
    <col min="10505" max="10505" width="11.88671875" customWidth="1"/>
    <col min="10506" max="10508" width="15.109375" customWidth="1"/>
    <col min="10749" max="10749" width="24.33203125" customWidth="1"/>
    <col min="10750" max="10759" width="12.5546875" customWidth="1"/>
    <col min="10760" max="10760" width="10.109375" customWidth="1"/>
    <col min="10761" max="10761" width="11.88671875" customWidth="1"/>
    <col min="10762" max="10764" width="15.109375" customWidth="1"/>
    <col min="11005" max="11005" width="24.33203125" customWidth="1"/>
    <col min="11006" max="11015" width="12.5546875" customWidth="1"/>
    <col min="11016" max="11016" width="10.109375" customWidth="1"/>
    <col min="11017" max="11017" width="11.88671875" customWidth="1"/>
    <col min="11018" max="11020" width="15.109375" customWidth="1"/>
    <col min="11261" max="11261" width="24.33203125" customWidth="1"/>
    <col min="11262" max="11271" width="12.5546875" customWidth="1"/>
    <col min="11272" max="11272" width="10.109375" customWidth="1"/>
    <col min="11273" max="11273" width="11.88671875" customWidth="1"/>
    <col min="11274" max="11276" width="15.109375" customWidth="1"/>
    <col min="11517" max="11517" width="24.33203125" customWidth="1"/>
    <col min="11518" max="11527" width="12.5546875" customWidth="1"/>
    <col min="11528" max="11528" width="10.109375" customWidth="1"/>
    <col min="11529" max="11529" width="11.88671875" customWidth="1"/>
    <col min="11530" max="11532" width="15.109375" customWidth="1"/>
    <col min="11773" max="11773" width="24.33203125" customWidth="1"/>
    <col min="11774" max="11783" width="12.5546875" customWidth="1"/>
    <col min="11784" max="11784" width="10.109375" customWidth="1"/>
    <col min="11785" max="11785" width="11.88671875" customWidth="1"/>
    <col min="11786" max="11788" width="15.109375" customWidth="1"/>
    <col min="12029" max="12029" width="24.33203125" customWidth="1"/>
    <col min="12030" max="12039" width="12.5546875" customWidth="1"/>
    <col min="12040" max="12040" width="10.109375" customWidth="1"/>
    <col min="12041" max="12041" width="11.88671875" customWidth="1"/>
    <col min="12042" max="12044" width="15.109375" customWidth="1"/>
    <col min="12285" max="12285" width="24.33203125" customWidth="1"/>
    <col min="12286" max="12295" width="12.5546875" customWidth="1"/>
    <col min="12296" max="12296" width="10.109375" customWidth="1"/>
    <col min="12297" max="12297" width="11.88671875" customWidth="1"/>
    <col min="12298" max="12300" width="15.109375" customWidth="1"/>
    <col min="12541" max="12541" width="24.33203125" customWidth="1"/>
    <col min="12542" max="12551" width="12.5546875" customWidth="1"/>
    <col min="12552" max="12552" width="10.109375" customWidth="1"/>
    <col min="12553" max="12553" width="11.88671875" customWidth="1"/>
    <col min="12554" max="12556" width="15.109375" customWidth="1"/>
    <col min="12797" max="12797" width="24.33203125" customWidth="1"/>
    <col min="12798" max="12807" width="12.5546875" customWidth="1"/>
    <col min="12808" max="12808" width="10.109375" customWidth="1"/>
    <col min="12809" max="12809" width="11.88671875" customWidth="1"/>
    <col min="12810" max="12812" width="15.109375" customWidth="1"/>
    <col min="13053" max="13053" width="24.33203125" customWidth="1"/>
    <col min="13054" max="13063" width="12.5546875" customWidth="1"/>
    <col min="13064" max="13064" width="10.109375" customWidth="1"/>
    <col min="13065" max="13065" width="11.88671875" customWidth="1"/>
    <col min="13066" max="13068" width="15.109375" customWidth="1"/>
    <col min="13309" max="13309" width="24.33203125" customWidth="1"/>
    <col min="13310" max="13319" width="12.5546875" customWidth="1"/>
    <col min="13320" max="13320" width="10.109375" customWidth="1"/>
    <col min="13321" max="13321" width="11.88671875" customWidth="1"/>
    <col min="13322" max="13324" width="15.109375" customWidth="1"/>
    <col min="13565" max="13565" width="24.33203125" customWidth="1"/>
    <col min="13566" max="13575" width="12.5546875" customWidth="1"/>
    <col min="13576" max="13576" width="10.109375" customWidth="1"/>
    <col min="13577" max="13577" width="11.88671875" customWidth="1"/>
    <col min="13578" max="13580" width="15.109375" customWidth="1"/>
    <col min="13821" max="13821" width="24.33203125" customWidth="1"/>
    <col min="13822" max="13831" width="12.5546875" customWidth="1"/>
    <col min="13832" max="13832" width="10.109375" customWidth="1"/>
    <col min="13833" max="13833" width="11.88671875" customWidth="1"/>
    <col min="13834" max="13836" width="15.109375" customWidth="1"/>
    <col min="14077" max="14077" width="24.33203125" customWidth="1"/>
    <col min="14078" max="14087" width="12.5546875" customWidth="1"/>
    <col min="14088" max="14088" width="10.109375" customWidth="1"/>
    <col min="14089" max="14089" width="11.88671875" customWidth="1"/>
    <col min="14090" max="14092" width="15.109375" customWidth="1"/>
    <col min="14333" max="14333" width="24.33203125" customWidth="1"/>
    <col min="14334" max="14343" width="12.5546875" customWidth="1"/>
    <col min="14344" max="14344" width="10.109375" customWidth="1"/>
    <col min="14345" max="14345" width="11.88671875" customWidth="1"/>
    <col min="14346" max="14348" width="15.109375" customWidth="1"/>
    <col min="14589" max="14589" width="24.33203125" customWidth="1"/>
    <col min="14590" max="14599" width="12.5546875" customWidth="1"/>
    <col min="14600" max="14600" width="10.109375" customWidth="1"/>
    <col min="14601" max="14601" width="11.88671875" customWidth="1"/>
    <col min="14602" max="14604" width="15.109375" customWidth="1"/>
    <col min="14845" max="14845" width="24.33203125" customWidth="1"/>
    <col min="14846" max="14855" width="12.5546875" customWidth="1"/>
    <col min="14856" max="14856" width="10.109375" customWidth="1"/>
    <col min="14857" max="14857" width="11.88671875" customWidth="1"/>
    <col min="14858" max="14860" width="15.109375" customWidth="1"/>
    <col min="15101" max="15101" width="24.33203125" customWidth="1"/>
    <col min="15102" max="15111" width="12.5546875" customWidth="1"/>
    <col min="15112" max="15112" width="10.109375" customWidth="1"/>
    <col min="15113" max="15113" width="11.88671875" customWidth="1"/>
    <col min="15114" max="15116" width="15.109375" customWidth="1"/>
    <col min="15357" max="15357" width="24.33203125" customWidth="1"/>
    <col min="15358" max="15367" width="12.5546875" customWidth="1"/>
    <col min="15368" max="15368" width="10.109375" customWidth="1"/>
    <col min="15369" max="15369" width="11.88671875" customWidth="1"/>
    <col min="15370" max="15372" width="15.109375" customWidth="1"/>
    <col min="15613" max="15613" width="24.33203125" customWidth="1"/>
    <col min="15614" max="15623" width="12.5546875" customWidth="1"/>
    <col min="15624" max="15624" width="10.109375" customWidth="1"/>
    <col min="15625" max="15625" width="11.88671875" customWidth="1"/>
    <col min="15626" max="15628" width="15.109375" customWidth="1"/>
    <col min="15869" max="15869" width="24.33203125" customWidth="1"/>
    <col min="15870" max="15879" width="12.5546875" customWidth="1"/>
    <col min="15880" max="15880" width="10.109375" customWidth="1"/>
    <col min="15881" max="15881" width="11.88671875" customWidth="1"/>
    <col min="15882" max="15884" width="15.109375" customWidth="1"/>
    <col min="16125" max="16125" width="24.33203125" customWidth="1"/>
    <col min="16126" max="16135" width="12.5546875" customWidth="1"/>
    <col min="16136" max="16136" width="10.109375" customWidth="1"/>
    <col min="16137" max="16137" width="11.88671875" customWidth="1"/>
    <col min="16138" max="16140" width="15.109375" customWidth="1"/>
  </cols>
  <sheetData>
    <row r="1" spans="1:10" ht="12.75" customHeight="1" x14ac:dyDescent="0.3">
      <c r="A1" s="200"/>
      <c r="B1" s="195" t="s">
        <v>458</v>
      </c>
      <c r="C1" s="195"/>
      <c r="D1" s="195"/>
      <c r="E1" s="195"/>
      <c r="F1" s="195"/>
      <c r="G1" s="195"/>
      <c r="H1" s="195"/>
      <c r="I1" s="195"/>
      <c r="J1" s="195"/>
    </row>
    <row r="2" spans="1:10" s="1" customFormat="1" ht="12.75" customHeight="1" x14ac:dyDescent="0.3">
      <c r="A2" s="200"/>
      <c r="B2" s="3" t="s">
        <v>460</v>
      </c>
      <c r="C2" s="3" t="s">
        <v>459</v>
      </c>
      <c r="D2" s="3" t="s">
        <v>547</v>
      </c>
      <c r="E2" s="3" t="s">
        <v>559</v>
      </c>
      <c r="F2" s="3" t="s">
        <v>461</v>
      </c>
      <c r="G2" s="195" t="s">
        <v>0</v>
      </c>
      <c r="H2" s="195" t="s">
        <v>1</v>
      </c>
      <c r="I2" s="195" t="s">
        <v>2</v>
      </c>
      <c r="J2" s="197" t="s">
        <v>3</v>
      </c>
    </row>
    <row r="3" spans="1:10" s="1" customFormat="1" x14ac:dyDescent="0.3">
      <c r="A3" s="198">
        <v>43046</v>
      </c>
      <c r="B3" s="3" t="s">
        <v>4</v>
      </c>
      <c r="C3" s="3" t="s">
        <v>5</v>
      </c>
      <c r="D3" s="3" t="s">
        <v>6</v>
      </c>
      <c r="E3" s="3" t="s">
        <v>8</v>
      </c>
      <c r="F3" s="3" t="s">
        <v>9</v>
      </c>
      <c r="G3" s="195"/>
      <c r="H3" s="195"/>
      <c r="I3" s="195"/>
      <c r="J3" s="197"/>
    </row>
    <row r="4" spans="1:10" s="4" customFormat="1" ht="24" x14ac:dyDescent="0.25">
      <c r="A4" s="199"/>
      <c r="B4" s="73" t="s">
        <v>594</v>
      </c>
      <c r="C4" s="73" t="s">
        <v>595</v>
      </c>
      <c r="D4" s="73" t="s">
        <v>595</v>
      </c>
      <c r="E4" s="73" t="s">
        <v>594</v>
      </c>
      <c r="F4" s="73" t="s">
        <v>594</v>
      </c>
      <c r="G4" s="195"/>
      <c r="H4" s="195"/>
      <c r="I4" s="195"/>
      <c r="J4" s="197"/>
    </row>
    <row r="5" spans="1:10" s="4" customFormat="1" ht="12.75" x14ac:dyDescent="0.2">
      <c r="A5" s="46" t="s">
        <v>100</v>
      </c>
      <c r="B5" s="82">
        <v>90</v>
      </c>
      <c r="C5" s="82">
        <v>113</v>
      </c>
      <c r="D5" s="82">
        <v>18</v>
      </c>
      <c r="E5" s="82">
        <v>12</v>
      </c>
      <c r="F5" s="82">
        <v>14</v>
      </c>
      <c r="G5" s="82">
        <v>0</v>
      </c>
      <c r="H5" s="82">
        <v>14</v>
      </c>
      <c r="I5" s="82">
        <v>0</v>
      </c>
      <c r="J5" s="46">
        <f>SUM(B5:I5)</f>
        <v>261</v>
      </c>
    </row>
    <row r="6" spans="1:10" s="4" customFormat="1" ht="12.75" x14ac:dyDescent="0.2">
      <c r="A6" s="46" t="s">
        <v>101</v>
      </c>
      <c r="B6" s="82">
        <v>163</v>
      </c>
      <c r="C6" s="82">
        <v>195</v>
      </c>
      <c r="D6" s="82">
        <v>74</v>
      </c>
      <c r="E6" s="82">
        <v>36</v>
      </c>
      <c r="F6" s="82">
        <v>31</v>
      </c>
      <c r="G6" s="82">
        <v>2</v>
      </c>
      <c r="H6" s="82">
        <v>21</v>
      </c>
      <c r="I6" s="82">
        <v>0</v>
      </c>
      <c r="J6" s="46">
        <f>SUM(B6:I6)</f>
        <v>522</v>
      </c>
    </row>
    <row r="7" spans="1:10" s="4" customFormat="1" ht="12.75" x14ac:dyDescent="0.2">
      <c r="A7" s="46" t="s">
        <v>102</v>
      </c>
      <c r="B7" s="82">
        <v>86</v>
      </c>
      <c r="C7" s="82">
        <v>87</v>
      </c>
      <c r="D7" s="82">
        <v>17</v>
      </c>
      <c r="E7" s="82">
        <v>13</v>
      </c>
      <c r="F7" s="82">
        <v>28</v>
      </c>
      <c r="G7" s="82">
        <v>1</v>
      </c>
      <c r="H7" s="82">
        <v>7</v>
      </c>
      <c r="I7" s="82">
        <v>0</v>
      </c>
      <c r="J7" s="46">
        <f>SUM(B7:I7)</f>
        <v>239</v>
      </c>
    </row>
    <row r="8" spans="1:10" s="4" customFormat="1" ht="12.75" customHeight="1" x14ac:dyDescent="0.2">
      <c r="A8" s="46" t="s">
        <v>103</v>
      </c>
      <c r="B8" s="91">
        <v>182</v>
      </c>
      <c r="C8" s="91">
        <v>231</v>
      </c>
      <c r="D8" s="91">
        <v>60</v>
      </c>
      <c r="E8" s="91">
        <v>28</v>
      </c>
      <c r="F8" s="91">
        <v>32</v>
      </c>
      <c r="G8" s="91">
        <v>0</v>
      </c>
      <c r="H8" s="91">
        <v>32</v>
      </c>
      <c r="I8" s="91">
        <v>0</v>
      </c>
      <c r="J8" s="46">
        <f>SUM(B8:I8)</f>
        <v>565</v>
      </c>
    </row>
    <row r="9" spans="1:10" s="1" customFormat="1" ht="15.75" customHeight="1" x14ac:dyDescent="0.25">
      <c r="A9" s="9" t="s">
        <v>3</v>
      </c>
      <c r="B9" s="10">
        <f>SUM(B5:B8)</f>
        <v>521</v>
      </c>
      <c r="C9" s="10">
        <f t="shared" ref="C9:I9" si="0">SUM(C5:C8)</f>
        <v>626</v>
      </c>
      <c r="D9" s="10">
        <f t="shared" si="0"/>
        <v>169</v>
      </c>
      <c r="E9" s="10">
        <f t="shared" si="0"/>
        <v>89</v>
      </c>
      <c r="F9" s="10">
        <f t="shared" si="0"/>
        <v>105</v>
      </c>
      <c r="G9" s="10">
        <f t="shared" si="0"/>
        <v>3</v>
      </c>
      <c r="H9" s="10">
        <f t="shared" si="0"/>
        <v>74</v>
      </c>
      <c r="I9" s="10">
        <f t="shared" si="0"/>
        <v>0</v>
      </c>
      <c r="J9" s="10">
        <f>SUM(J5:J8)</f>
        <v>1587</v>
      </c>
    </row>
    <row r="10" spans="1:10" s="172" customFormat="1" ht="15.75" customHeight="1" x14ac:dyDescent="0.2">
      <c r="A10" s="86" t="s">
        <v>594</v>
      </c>
      <c r="B10" s="78">
        <f>B9+E9+F9</f>
        <v>715</v>
      </c>
      <c r="C10" s="246" t="s">
        <v>595</v>
      </c>
      <c r="D10" s="246"/>
      <c r="E10" s="78">
        <f>C9+D9</f>
        <v>795</v>
      </c>
      <c r="F10" s="78"/>
      <c r="G10" s="78"/>
      <c r="H10" s="78"/>
      <c r="I10" s="78"/>
      <c r="J10" s="78"/>
    </row>
    <row r="12" spans="1:10" x14ac:dyDescent="0.3">
      <c r="A12" s="200"/>
      <c r="B12" s="195" t="s">
        <v>462</v>
      </c>
      <c r="C12" s="195"/>
      <c r="D12" s="195"/>
      <c r="E12" s="195"/>
      <c r="F12" s="195"/>
      <c r="G12" s="195"/>
      <c r="H12" s="195"/>
      <c r="I12" s="195"/>
    </row>
    <row r="13" spans="1:10" x14ac:dyDescent="0.3">
      <c r="A13" s="200"/>
      <c r="B13" s="3" t="s">
        <v>463</v>
      </c>
      <c r="C13" s="3" t="s">
        <v>464</v>
      </c>
      <c r="D13" s="3" t="s">
        <v>531</v>
      </c>
      <c r="E13" s="3" t="s">
        <v>534</v>
      </c>
      <c r="F13" s="195" t="s">
        <v>0</v>
      </c>
      <c r="G13" s="195" t="s">
        <v>1</v>
      </c>
      <c r="H13" s="195" t="s">
        <v>2</v>
      </c>
      <c r="I13" s="197" t="s">
        <v>3</v>
      </c>
    </row>
    <row r="14" spans="1:10" x14ac:dyDescent="0.3">
      <c r="A14" s="198">
        <v>43046</v>
      </c>
      <c r="B14" s="3" t="s">
        <v>4</v>
      </c>
      <c r="C14" s="3" t="s">
        <v>5</v>
      </c>
      <c r="D14" s="3" t="s">
        <v>6</v>
      </c>
      <c r="E14" s="3" t="s">
        <v>9</v>
      </c>
      <c r="F14" s="195"/>
      <c r="G14" s="195"/>
      <c r="H14" s="195"/>
      <c r="I14" s="197"/>
    </row>
    <row r="15" spans="1:10" ht="24.6" x14ac:dyDescent="0.3">
      <c r="A15" s="199"/>
      <c r="B15" s="73" t="s">
        <v>596</v>
      </c>
      <c r="C15" s="73" t="s">
        <v>596</v>
      </c>
      <c r="D15" s="73" t="s">
        <v>596</v>
      </c>
      <c r="E15" s="73" t="s">
        <v>596</v>
      </c>
      <c r="F15" s="195"/>
      <c r="G15" s="195"/>
      <c r="H15" s="195"/>
      <c r="I15" s="197"/>
    </row>
    <row r="16" spans="1:10" ht="12.75" customHeight="1" x14ac:dyDescent="0.25">
      <c r="A16" s="71" t="s">
        <v>100</v>
      </c>
      <c r="B16" s="82">
        <v>90</v>
      </c>
      <c r="C16" s="82">
        <v>110</v>
      </c>
      <c r="D16" s="82">
        <v>17</v>
      </c>
      <c r="E16" s="82">
        <v>28</v>
      </c>
      <c r="F16" s="82">
        <v>1</v>
      </c>
      <c r="G16" s="82">
        <v>15</v>
      </c>
      <c r="H16" s="82">
        <v>0</v>
      </c>
      <c r="I16" s="71">
        <f>SUM(B16:H16)</f>
        <v>261</v>
      </c>
    </row>
    <row r="17" spans="1:9" ht="12.75" customHeight="1" x14ac:dyDescent="0.25">
      <c r="A17" s="71" t="s">
        <v>101</v>
      </c>
      <c r="B17" s="82">
        <v>143</v>
      </c>
      <c r="C17" s="82">
        <v>213</v>
      </c>
      <c r="D17" s="82">
        <v>73</v>
      </c>
      <c r="E17" s="82">
        <v>45</v>
      </c>
      <c r="F17" s="82">
        <v>0</v>
      </c>
      <c r="G17" s="82">
        <v>48</v>
      </c>
      <c r="H17" s="82">
        <v>0</v>
      </c>
      <c r="I17" s="71">
        <f>SUM(B17:H17)</f>
        <v>522</v>
      </c>
    </row>
    <row r="18" spans="1:9" ht="12.75" customHeight="1" x14ac:dyDescent="0.25">
      <c r="A18" s="71" t="s">
        <v>102</v>
      </c>
      <c r="B18" s="82">
        <v>88</v>
      </c>
      <c r="C18" s="82">
        <v>88</v>
      </c>
      <c r="D18" s="82">
        <v>20</v>
      </c>
      <c r="E18" s="82">
        <v>24</v>
      </c>
      <c r="F18" s="82">
        <v>0</v>
      </c>
      <c r="G18" s="82">
        <v>19</v>
      </c>
      <c r="H18" s="82">
        <v>0</v>
      </c>
      <c r="I18" s="71">
        <f>SUM(B18:H18)</f>
        <v>239</v>
      </c>
    </row>
    <row r="19" spans="1:9" ht="12.75" customHeight="1" x14ac:dyDescent="0.25">
      <c r="A19" s="71" t="s">
        <v>103</v>
      </c>
      <c r="B19" s="91">
        <v>221</v>
      </c>
      <c r="C19" s="91">
        <v>204</v>
      </c>
      <c r="D19" s="91">
        <v>46</v>
      </c>
      <c r="E19" s="91">
        <v>51</v>
      </c>
      <c r="F19" s="91">
        <v>0</v>
      </c>
      <c r="G19" s="91">
        <v>43</v>
      </c>
      <c r="H19" s="91">
        <v>0</v>
      </c>
      <c r="I19" s="71">
        <f>SUM(B19:H19)</f>
        <v>565</v>
      </c>
    </row>
    <row r="20" spans="1:9" ht="15.75" x14ac:dyDescent="0.25">
      <c r="A20" s="9" t="s">
        <v>3</v>
      </c>
      <c r="B20" s="10">
        <f>SUM(B16:B19)</f>
        <v>542</v>
      </c>
      <c r="C20" s="10">
        <f t="shared" ref="C20:H20" si="1">SUM(C16:C19)</f>
        <v>615</v>
      </c>
      <c r="D20" s="10">
        <f t="shared" si="1"/>
        <v>156</v>
      </c>
      <c r="E20" s="10">
        <f t="shared" si="1"/>
        <v>148</v>
      </c>
      <c r="F20" s="10">
        <f t="shared" si="1"/>
        <v>1</v>
      </c>
      <c r="G20" s="10">
        <f t="shared" si="1"/>
        <v>125</v>
      </c>
      <c r="H20" s="10">
        <f t="shared" si="1"/>
        <v>0</v>
      </c>
      <c r="I20" s="10">
        <f>SUM(I16:I19)</f>
        <v>1587</v>
      </c>
    </row>
    <row r="21" spans="1:9" s="151" customFormat="1" ht="12.75" x14ac:dyDescent="0.2">
      <c r="A21" s="86" t="s">
        <v>596</v>
      </c>
      <c r="B21" s="78">
        <f>B20+C20+D20+E20</f>
        <v>1461</v>
      </c>
      <c r="C21" s="78"/>
      <c r="D21" s="78"/>
      <c r="E21" s="78"/>
      <c r="F21" s="78"/>
      <c r="G21" s="78"/>
      <c r="H21" s="78"/>
      <c r="I21" s="78"/>
    </row>
    <row r="23" spans="1:9" x14ac:dyDescent="0.3">
      <c r="A23" s="200"/>
      <c r="B23" s="195" t="s">
        <v>527</v>
      </c>
      <c r="C23" s="195"/>
      <c r="D23" s="195"/>
      <c r="E23" s="195"/>
      <c r="F23" s="195"/>
      <c r="G23" s="195"/>
      <c r="H23" s="195"/>
      <c r="I23" s="195"/>
    </row>
    <row r="24" spans="1:9" x14ac:dyDescent="0.3">
      <c r="A24" s="200"/>
      <c r="B24" s="3" t="s">
        <v>486</v>
      </c>
      <c r="C24" s="3" t="s">
        <v>487</v>
      </c>
      <c r="D24" s="3" t="s">
        <v>553</v>
      </c>
      <c r="E24" s="3" t="s">
        <v>488</v>
      </c>
      <c r="F24" s="195" t="s">
        <v>0</v>
      </c>
      <c r="G24" s="195" t="s">
        <v>1</v>
      </c>
      <c r="H24" s="195" t="s">
        <v>2</v>
      </c>
      <c r="I24" s="197" t="s">
        <v>3</v>
      </c>
    </row>
    <row r="25" spans="1:9" x14ac:dyDescent="0.3">
      <c r="A25" s="198">
        <v>43046</v>
      </c>
      <c r="B25" s="3" t="s">
        <v>4</v>
      </c>
      <c r="C25" s="3" t="s">
        <v>5</v>
      </c>
      <c r="D25" s="3" t="s">
        <v>6</v>
      </c>
      <c r="E25" s="3" t="s">
        <v>9</v>
      </c>
      <c r="F25" s="195"/>
      <c r="G25" s="195"/>
      <c r="H25" s="195"/>
      <c r="I25" s="197"/>
    </row>
    <row r="26" spans="1:9" ht="24.6" x14ac:dyDescent="0.3">
      <c r="A26" s="199"/>
      <c r="B26" s="73" t="s">
        <v>597</v>
      </c>
      <c r="C26" s="73" t="s">
        <v>597</v>
      </c>
      <c r="D26" s="73" t="s">
        <v>597</v>
      </c>
      <c r="E26" s="73" t="s">
        <v>597</v>
      </c>
      <c r="F26" s="195"/>
      <c r="G26" s="195"/>
      <c r="H26" s="195"/>
      <c r="I26" s="197"/>
    </row>
    <row r="27" spans="1:9" ht="12.75" customHeight="1" x14ac:dyDescent="0.3">
      <c r="A27" s="71" t="s">
        <v>100</v>
      </c>
      <c r="B27" s="82">
        <v>80</v>
      </c>
      <c r="C27" s="82">
        <v>107</v>
      </c>
      <c r="D27" s="82">
        <v>19</v>
      </c>
      <c r="E27" s="82">
        <v>23</v>
      </c>
      <c r="F27" s="82">
        <v>3</v>
      </c>
      <c r="G27" s="82">
        <v>29</v>
      </c>
      <c r="H27" s="82">
        <v>0</v>
      </c>
      <c r="I27" s="71">
        <f>SUM(B27:H27)</f>
        <v>261</v>
      </c>
    </row>
    <row r="28" spans="1:9" ht="12.75" customHeight="1" x14ac:dyDescent="0.3">
      <c r="A28" s="71" t="s">
        <v>101</v>
      </c>
      <c r="B28" s="82">
        <v>126</v>
      </c>
      <c r="C28" s="82">
        <v>210</v>
      </c>
      <c r="D28" s="82">
        <v>71</v>
      </c>
      <c r="E28" s="82">
        <v>44</v>
      </c>
      <c r="F28" s="82">
        <v>7</v>
      </c>
      <c r="G28" s="82">
        <v>64</v>
      </c>
      <c r="H28" s="82">
        <v>0</v>
      </c>
      <c r="I28" s="71">
        <f>SUM(B28:H28)</f>
        <v>522</v>
      </c>
    </row>
    <row r="29" spans="1:9" ht="12.75" customHeight="1" x14ac:dyDescent="0.3">
      <c r="A29" s="71" t="s">
        <v>102</v>
      </c>
      <c r="B29" s="82">
        <v>70</v>
      </c>
      <c r="C29" s="82">
        <v>94</v>
      </c>
      <c r="D29" s="82">
        <v>18</v>
      </c>
      <c r="E29" s="82">
        <v>25</v>
      </c>
      <c r="F29" s="82">
        <v>2</v>
      </c>
      <c r="G29" s="82">
        <v>30</v>
      </c>
      <c r="H29" s="82">
        <v>0</v>
      </c>
      <c r="I29" s="71">
        <f>SUM(B29:H29)</f>
        <v>239</v>
      </c>
    </row>
    <row r="30" spans="1:9" ht="12.75" customHeight="1" x14ac:dyDescent="0.3">
      <c r="A30" s="71" t="s">
        <v>103</v>
      </c>
      <c r="B30" s="91">
        <v>197</v>
      </c>
      <c r="C30" s="91">
        <v>192</v>
      </c>
      <c r="D30" s="91">
        <v>48</v>
      </c>
      <c r="E30" s="91">
        <v>51</v>
      </c>
      <c r="F30" s="91">
        <v>2</v>
      </c>
      <c r="G30" s="91">
        <v>75</v>
      </c>
      <c r="H30" s="91">
        <v>0</v>
      </c>
      <c r="I30" s="71">
        <f>SUM(B30:H30)</f>
        <v>565</v>
      </c>
    </row>
    <row r="31" spans="1:9" ht="15.6" x14ac:dyDescent="0.3">
      <c r="A31" s="9" t="s">
        <v>3</v>
      </c>
      <c r="B31" s="10">
        <f>SUM(B27:B30)</f>
        <v>473</v>
      </c>
      <c r="C31" s="10">
        <f t="shared" ref="C31:H31" si="2">SUM(C27:C30)</f>
        <v>603</v>
      </c>
      <c r="D31" s="10">
        <f t="shared" si="2"/>
        <v>156</v>
      </c>
      <c r="E31" s="10">
        <f t="shared" si="2"/>
        <v>143</v>
      </c>
      <c r="F31" s="10">
        <f t="shared" si="2"/>
        <v>14</v>
      </c>
      <c r="G31" s="10">
        <f t="shared" si="2"/>
        <v>198</v>
      </c>
      <c r="H31" s="10">
        <f t="shared" si="2"/>
        <v>0</v>
      </c>
      <c r="I31" s="10">
        <f>SUM(I27:I30)</f>
        <v>1587</v>
      </c>
    </row>
    <row r="32" spans="1:9" s="174" customFormat="1" ht="13.2" x14ac:dyDescent="0.25">
      <c r="A32" s="107" t="s">
        <v>597</v>
      </c>
      <c r="B32" s="107">
        <f>B31+C31+D31+E31</f>
        <v>1375</v>
      </c>
    </row>
  </sheetData>
  <mergeCells count="22">
    <mergeCell ref="A1:A2"/>
    <mergeCell ref="B1:J1"/>
    <mergeCell ref="G2:G4"/>
    <mergeCell ref="H2:H4"/>
    <mergeCell ref="I2:I4"/>
    <mergeCell ref="J2:J4"/>
    <mergeCell ref="A3:A4"/>
    <mergeCell ref="C10:D10"/>
    <mergeCell ref="A23:A24"/>
    <mergeCell ref="B23:I23"/>
    <mergeCell ref="F24:F26"/>
    <mergeCell ref="G24:G26"/>
    <mergeCell ref="H24:H26"/>
    <mergeCell ref="I24:I26"/>
    <mergeCell ref="A25:A26"/>
    <mergeCell ref="A12:A13"/>
    <mergeCell ref="B12:I12"/>
    <mergeCell ref="F13:F15"/>
    <mergeCell ref="G13:G15"/>
    <mergeCell ref="H13:H15"/>
    <mergeCell ref="I13:I15"/>
    <mergeCell ref="A14:A15"/>
  </mergeCells>
  <pageMargins left="0.2" right="0.2" top="0.5" bottom="0.25" header="0.3" footer="0.3"/>
  <pageSetup orientation="landscape" r:id="rId1"/>
  <headerFooter>
    <oddHeader>&amp;CTOWN OF POESTENKILL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D13" sqref="D13"/>
    </sheetView>
  </sheetViews>
  <sheetFormatPr defaultRowHeight="14.4" x14ac:dyDescent="0.3"/>
  <cols>
    <col min="1" max="1" width="17.33203125" customWidth="1"/>
    <col min="2" max="7" width="12.5546875" customWidth="1"/>
    <col min="8" max="10" width="9.44140625" customWidth="1"/>
    <col min="11" max="11" width="11.88671875" customWidth="1"/>
    <col min="12" max="13" width="15.109375" customWidth="1"/>
    <col min="254" max="254" width="24.33203125" customWidth="1"/>
    <col min="255" max="264" width="12.5546875" customWidth="1"/>
    <col min="265" max="265" width="10.109375" customWidth="1"/>
    <col min="266" max="266" width="11.88671875" customWidth="1"/>
    <col min="267" max="269" width="15.109375" customWidth="1"/>
    <col min="510" max="510" width="24.33203125" customWidth="1"/>
    <col min="511" max="520" width="12.5546875" customWidth="1"/>
    <col min="521" max="521" width="10.109375" customWidth="1"/>
    <col min="522" max="522" width="11.88671875" customWidth="1"/>
    <col min="523" max="525" width="15.109375" customWidth="1"/>
    <col min="766" max="766" width="24.33203125" customWidth="1"/>
    <col min="767" max="776" width="12.5546875" customWidth="1"/>
    <col min="777" max="777" width="10.109375" customWidth="1"/>
    <col min="778" max="778" width="11.88671875" customWidth="1"/>
    <col min="779" max="781" width="15.109375" customWidth="1"/>
    <col min="1022" max="1022" width="24.33203125" customWidth="1"/>
    <col min="1023" max="1032" width="12.5546875" customWidth="1"/>
    <col min="1033" max="1033" width="10.109375" customWidth="1"/>
    <col min="1034" max="1034" width="11.88671875" customWidth="1"/>
    <col min="1035" max="1037" width="15.109375" customWidth="1"/>
    <col min="1278" max="1278" width="24.33203125" customWidth="1"/>
    <col min="1279" max="1288" width="12.5546875" customWidth="1"/>
    <col min="1289" max="1289" width="10.109375" customWidth="1"/>
    <col min="1290" max="1290" width="11.88671875" customWidth="1"/>
    <col min="1291" max="1293" width="15.109375" customWidth="1"/>
    <col min="1534" max="1534" width="24.33203125" customWidth="1"/>
    <col min="1535" max="1544" width="12.5546875" customWidth="1"/>
    <col min="1545" max="1545" width="10.109375" customWidth="1"/>
    <col min="1546" max="1546" width="11.88671875" customWidth="1"/>
    <col min="1547" max="1549" width="15.109375" customWidth="1"/>
    <col min="1790" max="1790" width="24.33203125" customWidth="1"/>
    <col min="1791" max="1800" width="12.5546875" customWidth="1"/>
    <col min="1801" max="1801" width="10.109375" customWidth="1"/>
    <col min="1802" max="1802" width="11.88671875" customWidth="1"/>
    <col min="1803" max="1805" width="15.109375" customWidth="1"/>
    <col min="2046" max="2046" width="24.33203125" customWidth="1"/>
    <col min="2047" max="2056" width="12.5546875" customWidth="1"/>
    <col min="2057" max="2057" width="10.109375" customWidth="1"/>
    <col min="2058" max="2058" width="11.88671875" customWidth="1"/>
    <col min="2059" max="2061" width="15.109375" customWidth="1"/>
    <col min="2302" max="2302" width="24.33203125" customWidth="1"/>
    <col min="2303" max="2312" width="12.5546875" customWidth="1"/>
    <col min="2313" max="2313" width="10.109375" customWidth="1"/>
    <col min="2314" max="2314" width="11.88671875" customWidth="1"/>
    <col min="2315" max="2317" width="15.109375" customWidth="1"/>
    <col min="2558" max="2558" width="24.33203125" customWidth="1"/>
    <col min="2559" max="2568" width="12.5546875" customWidth="1"/>
    <col min="2569" max="2569" width="10.109375" customWidth="1"/>
    <col min="2570" max="2570" width="11.88671875" customWidth="1"/>
    <col min="2571" max="2573" width="15.109375" customWidth="1"/>
    <col min="2814" max="2814" width="24.33203125" customWidth="1"/>
    <col min="2815" max="2824" width="12.5546875" customWidth="1"/>
    <col min="2825" max="2825" width="10.109375" customWidth="1"/>
    <col min="2826" max="2826" width="11.88671875" customWidth="1"/>
    <col min="2827" max="2829" width="15.109375" customWidth="1"/>
    <col min="3070" max="3070" width="24.33203125" customWidth="1"/>
    <col min="3071" max="3080" width="12.5546875" customWidth="1"/>
    <col min="3081" max="3081" width="10.109375" customWidth="1"/>
    <col min="3082" max="3082" width="11.88671875" customWidth="1"/>
    <col min="3083" max="3085" width="15.109375" customWidth="1"/>
    <col min="3326" max="3326" width="24.33203125" customWidth="1"/>
    <col min="3327" max="3336" width="12.5546875" customWidth="1"/>
    <col min="3337" max="3337" width="10.109375" customWidth="1"/>
    <col min="3338" max="3338" width="11.88671875" customWidth="1"/>
    <col min="3339" max="3341" width="15.109375" customWidth="1"/>
    <col min="3582" max="3582" width="24.33203125" customWidth="1"/>
    <col min="3583" max="3592" width="12.5546875" customWidth="1"/>
    <col min="3593" max="3593" width="10.109375" customWidth="1"/>
    <col min="3594" max="3594" width="11.88671875" customWidth="1"/>
    <col min="3595" max="3597" width="15.109375" customWidth="1"/>
    <col min="3838" max="3838" width="24.33203125" customWidth="1"/>
    <col min="3839" max="3848" width="12.5546875" customWidth="1"/>
    <col min="3849" max="3849" width="10.109375" customWidth="1"/>
    <col min="3850" max="3850" width="11.88671875" customWidth="1"/>
    <col min="3851" max="3853" width="15.109375" customWidth="1"/>
    <col min="4094" max="4094" width="24.33203125" customWidth="1"/>
    <col min="4095" max="4104" width="12.5546875" customWidth="1"/>
    <col min="4105" max="4105" width="10.109375" customWidth="1"/>
    <col min="4106" max="4106" width="11.88671875" customWidth="1"/>
    <col min="4107" max="4109" width="15.109375" customWidth="1"/>
    <col min="4350" max="4350" width="24.33203125" customWidth="1"/>
    <col min="4351" max="4360" width="12.5546875" customWidth="1"/>
    <col min="4361" max="4361" width="10.109375" customWidth="1"/>
    <col min="4362" max="4362" width="11.88671875" customWidth="1"/>
    <col min="4363" max="4365" width="15.109375" customWidth="1"/>
    <col min="4606" max="4606" width="24.33203125" customWidth="1"/>
    <col min="4607" max="4616" width="12.5546875" customWidth="1"/>
    <col min="4617" max="4617" width="10.109375" customWidth="1"/>
    <col min="4618" max="4618" width="11.88671875" customWidth="1"/>
    <col min="4619" max="4621" width="15.109375" customWidth="1"/>
    <col min="4862" max="4862" width="24.33203125" customWidth="1"/>
    <col min="4863" max="4872" width="12.5546875" customWidth="1"/>
    <col min="4873" max="4873" width="10.109375" customWidth="1"/>
    <col min="4874" max="4874" width="11.88671875" customWidth="1"/>
    <col min="4875" max="4877" width="15.109375" customWidth="1"/>
    <col min="5118" max="5118" width="24.33203125" customWidth="1"/>
    <col min="5119" max="5128" width="12.5546875" customWidth="1"/>
    <col min="5129" max="5129" width="10.109375" customWidth="1"/>
    <col min="5130" max="5130" width="11.88671875" customWidth="1"/>
    <col min="5131" max="5133" width="15.109375" customWidth="1"/>
    <col min="5374" max="5374" width="24.33203125" customWidth="1"/>
    <col min="5375" max="5384" width="12.5546875" customWidth="1"/>
    <col min="5385" max="5385" width="10.109375" customWidth="1"/>
    <col min="5386" max="5386" width="11.88671875" customWidth="1"/>
    <col min="5387" max="5389" width="15.109375" customWidth="1"/>
    <col min="5630" max="5630" width="24.33203125" customWidth="1"/>
    <col min="5631" max="5640" width="12.5546875" customWidth="1"/>
    <col min="5641" max="5641" width="10.109375" customWidth="1"/>
    <col min="5642" max="5642" width="11.88671875" customWidth="1"/>
    <col min="5643" max="5645" width="15.109375" customWidth="1"/>
    <col min="5886" max="5886" width="24.33203125" customWidth="1"/>
    <col min="5887" max="5896" width="12.5546875" customWidth="1"/>
    <col min="5897" max="5897" width="10.109375" customWidth="1"/>
    <col min="5898" max="5898" width="11.88671875" customWidth="1"/>
    <col min="5899" max="5901" width="15.109375" customWidth="1"/>
    <col min="6142" max="6142" width="24.33203125" customWidth="1"/>
    <col min="6143" max="6152" width="12.5546875" customWidth="1"/>
    <col min="6153" max="6153" width="10.109375" customWidth="1"/>
    <col min="6154" max="6154" width="11.88671875" customWidth="1"/>
    <col min="6155" max="6157" width="15.109375" customWidth="1"/>
    <col min="6398" max="6398" width="24.33203125" customWidth="1"/>
    <col min="6399" max="6408" width="12.5546875" customWidth="1"/>
    <col min="6409" max="6409" width="10.109375" customWidth="1"/>
    <col min="6410" max="6410" width="11.88671875" customWidth="1"/>
    <col min="6411" max="6413" width="15.109375" customWidth="1"/>
    <col min="6654" max="6654" width="24.33203125" customWidth="1"/>
    <col min="6655" max="6664" width="12.5546875" customWidth="1"/>
    <col min="6665" max="6665" width="10.109375" customWidth="1"/>
    <col min="6666" max="6666" width="11.88671875" customWidth="1"/>
    <col min="6667" max="6669" width="15.109375" customWidth="1"/>
    <col min="6910" max="6910" width="24.33203125" customWidth="1"/>
    <col min="6911" max="6920" width="12.5546875" customWidth="1"/>
    <col min="6921" max="6921" width="10.109375" customWidth="1"/>
    <col min="6922" max="6922" width="11.88671875" customWidth="1"/>
    <col min="6923" max="6925" width="15.109375" customWidth="1"/>
    <col min="7166" max="7166" width="24.33203125" customWidth="1"/>
    <col min="7167" max="7176" width="12.5546875" customWidth="1"/>
    <col min="7177" max="7177" width="10.109375" customWidth="1"/>
    <col min="7178" max="7178" width="11.88671875" customWidth="1"/>
    <col min="7179" max="7181" width="15.109375" customWidth="1"/>
    <col min="7422" max="7422" width="24.33203125" customWidth="1"/>
    <col min="7423" max="7432" width="12.5546875" customWidth="1"/>
    <col min="7433" max="7433" width="10.109375" customWidth="1"/>
    <col min="7434" max="7434" width="11.88671875" customWidth="1"/>
    <col min="7435" max="7437" width="15.109375" customWidth="1"/>
    <col min="7678" max="7678" width="24.33203125" customWidth="1"/>
    <col min="7679" max="7688" width="12.5546875" customWidth="1"/>
    <col min="7689" max="7689" width="10.109375" customWidth="1"/>
    <col min="7690" max="7690" width="11.88671875" customWidth="1"/>
    <col min="7691" max="7693" width="15.109375" customWidth="1"/>
    <col min="7934" max="7934" width="24.33203125" customWidth="1"/>
    <col min="7935" max="7944" width="12.5546875" customWidth="1"/>
    <col min="7945" max="7945" width="10.109375" customWidth="1"/>
    <col min="7946" max="7946" width="11.88671875" customWidth="1"/>
    <col min="7947" max="7949" width="15.109375" customWidth="1"/>
    <col min="8190" max="8190" width="24.33203125" customWidth="1"/>
    <col min="8191" max="8200" width="12.5546875" customWidth="1"/>
    <col min="8201" max="8201" width="10.109375" customWidth="1"/>
    <col min="8202" max="8202" width="11.88671875" customWidth="1"/>
    <col min="8203" max="8205" width="15.109375" customWidth="1"/>
    <col min="8446" max="8446" width="24.33203125" customWidth="1"/>
    <col min="8447" max="8456" width="12.5546875" customWidth="1"/>
    <col min="8457" max="8457" width="10.109375" customWidth="1"/>
    <col min="8458" max="8458" width="11.88671875" customWidth="1"/>
    <col min="8459" max="8461" width="15.109375" customWidth="1"/>
    <col min="8702" max="8702" width="24.33203125" customWidth="1"/>
    <col min="8703" max="8712" width="12.5546875" customWidth="1"/>
    <col min="8713" max="8713" width="10.109375" customWidth="1"/>
    <col min="8714" max="8714" width="11.88671875" customWidth="1"/>
    <col min="8715" max="8717" width="15.109375" customWidth="1"/>
    <col min="8958" max="8958" width="24.33203125" customWidth="1"/>
    <col min="8959" max="8968" width="12.5546875" customWidth="1"/>
    <col min="8969" max="8969" width="10.109375" customWidth="1"/>
    <col min="8970" max="8970" width="11.88671875" customWidth="1"/>
    <col min="8971" max="8973" width="15.109375" customWidth="1"/>
    <col min="9214" max="9214" width="24.33203125" customWidth="1"/>
    <col min="9215" max="9224" width="12.5546875" customWidth="1"/>
    <col min="9225" max="9225" width="10.109375" customWidth="1"/>
    <col min="9226" max="9226" width="11.88671875" customWidth="1"/>
    <col min="9227" max="9229" width="15.109375" customWidth="1"/>
    <col min="9470" max="9470" width="24.33203125" customWidth="1"/>
    <col min="9471" max="9480" width="12.5546875" customWidth="1"/>
    <col min="9481" max="9481" width="10.109375" customWidth="1"/>
    <col min="9482" max="9482" width="11.88671875" customWidth="1"/>
    <col min="9483" max="9485" width="15.109375" customWidth="1"/>
    <col min="9726" max="9726" width="24.33203125" customWidth="1"/>
    <col min="9727" max="9736" width="12.5546875" customWidth="1"/>
    <col min="9737" max="9737" width="10.109375" customWidth="1"/>
    <col min="9738" max="9738" width="11.88671875" customWidth="1"/>
    <col min="9739" max="9741" width="15.109375" customWidth="1"/>
    <col min="9982" max="9982" width="24.33203125" customWidth="1"/>
    <col min="9983" max="9992" width="12.5546875" customWidth="1"/>
    <col min="9993" max="9993" width="10.109375" customWidth="1"/>
    <col min="9994" max="9994" width="11.88671875" customWidth="1"/>
    <col min="9995" max="9997" width="15.109375" customWidth="1"/>
    <col min="10238" max="10238" width="24.33203125" customWidth="1"/>
    <col min="10239" max="10248" width="12.5546875" customWidth="1"/>
    <col min="10249" max="10249" width="10.109375" customWidth="1"/>
    <col min="10250" max="10250" width="11.88671875" customWidth="1"/>
    <col min="10251" max="10253" width="15.109375" customWidth="1"/>
    <col min="10494" max="10494" width="24.33203125" customWidth="1"/>
    <col min="10495" max="10504" width="12.5546875" customWidth="1"/>
    <col min="10505" max="10505" width="10.109375" customWidth="1"/>
    <col min="10506" max="10506" width="11.88671875" customWidth="1"/>
    <col min="10507" max="10509" width="15.109375" customWidth="1"/>
    <col min="10750" max="10750" width="24.33203125" customWidth="1"/>
    <col min="10751" max="10760" width="12.5546875" customWidth="1"/>
    <col min="10761" max="10761" width="10.109375" customWidth="1"/>
    <col min="10762" max="10762" width="11.88671875" customWidth="1"/>
    <col min="10763" max="10765" width="15.109375" customWidth="1"/>
    <col min="11006" max="11006" width="24.33203125" customWidth="1"/>
    <col min="11007" max="11016" width="12.5546875" customWidth="1"/>
    <col min="11017" max="11017" width="10.109375" customWidth="1"/>
    <col min="11018" max="11018" width="11.88671875" customWidth="1"/>
    <col min="11019" max="11021" width="15.109375" customWidth="1"/>
    <col min="11262" max="11262" width="24.33203125" customWidth="1"/>
    <col min="11263" max="11272" width="12.5546875" customWidth="1"/>
    <col min="11273" max="11273" width="10.109375" customWidth="1"/>
    <col min="11274" max="11274" width="11.88671875" customWidth="1"/>
    <col min="11275" max="11277" width="15.109375" customWidth="1"/>
    <col min="11518" max="11518" width="24.33203125" customWidth="1"/>
    <col min="11519" max="11528" width="12.5546875" customWidth="1"/>
    <col min="11529" max="11529" width="10.109375" customWidth="1"/>
    <col min="11530" max="11530" width="11.88671875" customWidth="1"/>
    <col min="11531" max="11533" width="15.109375" customWidth="1"/>
    <col min="11774" max="11774" width="24.33203125" customWidth="1"/>
    <col min="11775" max="11784" width="12.5546875" customWidth="1"/>
    <col min="11785" max="11785" width="10.109375" customWidth="1"/>
    <col min="11786" max="11786" width="11.88671875" customWidth="1"/>
    <col min="11787" max="11789" width="15.109375" customWidth="1"/>
    <col min="12030" max="12030" width="24.33203125" customWidth="1"/>
    <col min="12031" max="12040" width="12.5546875" customWidth="1"/>
    <col min="12041" max="12041" width="10.109375" customWidth="1"/>
    <col min="12042" max="12042" width="11.88671875" customWidth="1"/>
    <col min="12043" max="12045" width="15.109375" customWidth="1"/>
    <col min="12286" max="12286" width="24.33203125" customWidth="1"/>
    <col min="12287" max="12296" width="12.5546875" customWidth="1"/>
    <col min="12297" max="12297" width="10.109375" customWidth="1"/>
    <col min="12298" max="12298" width="11.88671875" customWidth="1"/>
    <col min="12299" max="12301" width="15.109375" customWidth="1"/>
    <col min="12542" max="12542" width="24.33203125" customWidth="1"/>
    <col min="12543" max="12552" width="12.5546875" customWidth="1"/>
    <col min="12553" max="12553" width="10.109375" customWidth="1"/>
    <col min="12554" max="12554" width="11.88671875" customWidth="1"/>
    <col min="12555" max="12557" width="15.109375" customWidth="1"/>
    <col min="12798" max="12798" width="24.33203125" customWidth="1"/>
    <col min="12799" max="12808" width="12.5546875" customWidth="1"/>
    <col min="12809" max="12809" width="10.109375" customWidth="1"/>
    <col min="12810" max="12810" width="11.88671875" customWidth="1"/>
    <col min="12811" max="12813" width="15.109375" customWidth="1"/>
    <col min="13054" max="13054" width="24.33203125" customWidth="1"/>
    <col min="13055" max="13064" width="12.5546875" customWidth="1"/>
    <col min="13065" max="13065" width="10.109375" customWidth="1"/>
    <col min="13066" max="13066" width="11.88671875" customWidth="1"/>
    <col min="13067" max="13069" width="15.109375" customWidth="1"/>
    <col min="13310" max="13310" width="24.33203125" customWidth="1"/>
    <col min="13311" max="13320" width="12.5546875" customWidth="1"/>
    <col min="13321" max="13321" width="10.109375" customWidth="1"/>
    <col min="13322" max="13322" width="11.88671875" customWidth="1"/>
    <col min="13323" max="13325" width="15.109375" customWidth="1"/>
    <col min="13566" max="13566" width="24.33203125" customWidth="1"/>
    <col min="13567" max="13576" width="12.5546875" customWidth="1"/>
    <col min="13577" max="13577" width="10.109375" customWidth="1"/>
    <col min="13578" max="13578" width="11.88671875" customWidth="1"/>
    <col min="13579" max="13581" width="15.109375" customWidth="1"/>
    <col min="13822" max="13822" width="24.33203125" customWidth="1"/>
    <col min="13823" max="13832" width="12.5546875" customWidth="1"/>
    <col min="13833" max="13833" width="10.109375" customWidth="1"/>
    <col min="13834" max="13834" width="11.88671875" customWidth="1"/>
    <col min="13835" max="13837" width="15.109375" customWidth="1"/>
    <col min="14078" max="14078" width="24.33203125" customWidth="1"/>
    <col min="14079" max="14088" width="12.5546875" customWidth="1"/>
    <col min="14089" max="14089" width="10.109375" customWidth="1"/>
    <col min="14090" max="14090" width="11.88671875" customWidth="1"/>
    <col min="14091" max="14093" width="15.109375" customWidth="1"/>
    <col min="14334" max="14334" width="24.33203125" customWidth="1"/>
    <col min="14335" max="14344" width="12.5546875" customWidth="1"/>
    <col min="14345" max="14345" width="10.109375" customWidth="1"/>
    <col min="14346" max="14346" width="11.88671875" customWidth="1"/>
    <col min="14347" max="14349" width="15.109375" customWidth="1"/>
    <col min="14590" max="14590" width="24.33203125" customWidth="1"/>
    <col min="14591" max="14600" width="12.5546875" customWidth="1"/>
    <col min="14601" max="14601" width="10.109375" customWidth="1"/>
    <col min="14602" max="14602" width="11.88671875" customWidth="1"/>
    <col min="14603" max="14605" width="15.109375" customWidth="1"/>
    <col min="14846" max="14846" width="24.33203125" customWidth="1"/>
    <col min="14847" max="14856" width="12.5546875" customWidth="1"/>
    <col min="14857" max="14857" width="10.109375" customWidth="1"/>
    <col min="14858" max="14858" width="11.88671875" customWidth="1"/>
    <col min="14859" max="14861" width="15.109375" customWidth="1"/>
    <col min="15102" max="15102" width="24.33203125" customWidth="1"/>
    <col min="15103" max="15112" width="12.5546875" customWidth="1"/>
    <col min="15113" max="15113" width="10.109375" customWidth="1"/>
    <col min="15114" max="15114" width="11.88671875" customWidth="1"/>
    <col min="15115" max="15117" width="15.109375" customWidth="1"/>
    <col min="15358" max="15358" width="24.33203125" customWidth="1"/>
    <col min="15359" max="15368" width="12.5546875" customWidth="1"/>
    <col min="15369" max="15369" width="10.109375" customWidth="1"/>
    <col min="15370" max="15370" width="11.88671875" customWidth="1"/>
    <col min="15371" max="15373" width="15.109375" customWidth="1"/>
    <col min="15614" max="15614" width="24.33203125" customWidth="1"/>
    <col min="15615" max="15624" width="12.5546875" customWidth="1"/>
    <col min="15625" max="15625" width="10.109375" customWidth="1"/>
    <col min="15626" max="15626" width="11.88671875" customWidth="1"/>
    <col min="15627" max="15629" width="15.109375" customWidth="1"/>
    <col min="15870" max="15870" width="24.33203125" customWidth="1"/>
    <col min="15871" max="15880" width="12.5546875" customWidth="1"/>
    <col min="15881" max="15881" width="10.109375" customWidth="1"/>
    <col min="15882" max="15882" width="11.88671875" customWidth="1"/>
    <col min="15883" max="15885" width="15.109375" customWidth="1"/>
    <col min="16126" max="16126" width="24.33203125" customWidth="1"/>
    <col min="16127" max="16136" width="12.5546875" customWidth="1"/>
    <col min="16137" max="16137" width="10.109375" customWidth="1"/>
    <col min="16138" max="16138" width="11.88671875" customWidth="1"/>
    <col min="16139" max="16141" width="15.109375" customWidth="1"/>
  </cols>
  <sheetData>
    <row r="1" spans="1:11" ht="11.25" customHeight="1" x14ac:dyDescent="0.25"/>
    <row r="2" spans="1:11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1" s="1" customFormat="1" ht="12.75" customHeight="1" x14ac:dyDescent="0.3">
      <c r="A3" s="200"/>
      <c r="B3" s="3" t="s">
        <v>476</v>
      </c>
      <c r="C3" s="3" t="s">
        <v>478</v>
      </c>
      <c r="D3" s="3" t="s">
        <v>495</v>
      </c>
      <c r="E3" s="3" t="s">
        <v>497</v>
      </c>
      <c r="F3" s="3" t="s">
        <v>477</v>
      </c>
      <c r="G3" s="3" t="s">
        <v>479</v>
      </c>
      <c r="H3" s="195" t="s">
        <v>0</v>
      </c>
      <c r="I3" s="195" t="s">
        <v>1</v>
      </c>
      <c r="J3" s="195" t="s">
        <v>2</v>
      </c>
      <c r="K3" s="197" t="s">
        <v>3</v>
      </c>
    </row>
    <row r="4" spans="1:11" s="1" customFormat="1" x14ac:dyDescent="0.3">
      <c r="A4" s="198">
        <v>43046</v>
      </c>
      <c r="B4" s="3" t="s">
        <v>5</v>
      </c>
      <c r="C4" s="3" t="s">
        <v>5</v>
      </c>
      <c r="D4" s="3" t="s">
        <v>6</v>
      </c>
      <c r="E4" s="3" t="s">
        <v>6</v>
      </c>
      <c r="F4" s="3" t="s">
        <v>9</v>
      </c>
      <c r="G4" s="3" t="s">
        <v>9</v>
      </c>
      <c r="H4" s="195"/>
      <c r="I4" s="195"/>
      <c r="J4" s="195"/>
      <c r="K4" s="197"/>
    </row>
    <row r="5" spans="1:11" s="4" customFormat="1" ht="26.4" x14ac:dyDescent="0.25">
      <c r="A5" s="199"/>
      <c r="B5" s="45" t="s">
        <v>592</v>
      </c>
      <c r="C5" s="45" t="s">
        <v>593</v>
      </c>
      <c r="D5" s="45" t="s">
        <v>592</v>
      </c>
      <c r="E5" s="45" t="s">
        <v>593</v>
      </c>
      <c r="F5" s="45" t="s">
        <v>592</v>
      </c>
      <c r="G5" s="45" t="s">
        <v>593</v>
      </c>
      <c r="H5" s="195"/>
      <c r="I5" s="195"/>
      <c r="J5" s="195"/>
      <c r="K5" s="197"/>
    </row>
    <row r="6" spans="1:11" s="4" customFormat="1" ht="12.75" x14ac:dyDescent="0.2">
      <c r="A6" s="46" t="s">
        <v>100</v>
      </c>
      <c r="B6" s="45">
        <v>129</v>
      </c>
      <c r="C6" s="45">
        <v>124</v>
      </c>
      <c r="D6" s="45">
        <v>19</v>
      </c>
      <c r="E6" s="45">
        <v>20</v>
      </c>
      <c r="F6" s="45">
        <v>33</v>
      </c>
      <c r="G6" s="45">
        <v>33</v>
      </c>
      <c r="H6" s="45">
        <v>4</v>
      </c>
      <c r="I6" s="45">
        <v>160</v>
      </c>
      <c r="J6" s="45">
        <v>0</v>
      </c>
      <c r="K6" s="46">
        <f>SUM(B6:J6)</f>
        <v>522</v>
      </c>
    </row>
    <row r="7" spans="1:11" s="4" customFormat="1" ht="12.75" x14ac:dyDescent="0.2">
      <c r="A7" s="46" t="s">
        <v>101</v>
      </c>
      <c r="B7" s="45">
        <v>237</v>
      </c>
      <c r="C7" s="45">
        <v>244</v>
      </c>
      <c r="D7" s="45">
        <v>76</v>
      </c>
      <c r="E7" s="45">
        <v>75</v>
      </c>
      <c r="F7" s="45">
        <v>69</v>
      </c>
      <c r="G7" s="45">
        <v>71</v>
      </c>
      <c r="H7" s="45">
        <v>2</v>
      </c>
      <c r="I7" s="45">
        <v>270</v>
      </c>
      <c r="J7" s="45">
        <v>0</v>
      </c>
      <c r="K7" s="46">
        <f>SUM(B7:J7)</f>
        <v>1044</v>
      </c>
    </row>
    <row r="8" spans="1:11" s="4" customFormat="1" ht="12.75" x14ac:dyDescent="0.2">
      <c r="A8" s="46" t="s">
        <v>102</v>
      </c>
      <c r="B8" s="45">
        <v>121</v>
      </c>
      <c r="C8" s="45">
        <v>118</v>
      </c>
      <c r="D8" s="45">
        <v>20</v>
      </c>
      <c r="E8" s="45">
        <v>22</v>
      </c>
      <c r="F8" s="45">
        <v>40</v>
      </c>
      <c r="G8" s="45">
        <v>37</v>
      </c>
      <c r="H8" s="45">
        <v>0</v>
      </c>
      <c r="I8" s="45">
        <v>120</v>
      </c>
      <c r="J8" s="45">
        <v>0</v>
      </c>
      <c r="K8" s="46">
        <f>SUM(B8:J8)</f>
        <v>478</v>
      </c>
    </row>
    <row r="9" spans="1:11" s="4" customFormat="1" ht="12.75" customHeight="1" x14ac:dyDescent="0.25">
      <c r="A9" s="46" t="s">
        <v>103</v>
      </c>
      <c r="B9" s="7">
        <v>257</v>
      </c>
      <c r="C9" s="7">
        <v>259</v>
      </c>
      <c r="D9" s="7">
        <v>56</v>
      </c>
      <c r="E9" s="7">
        <v>53</v>
      </c>
      <c r="F9" s="7">
        <v>78</v>
      </c>
      <c r="G9" s="7">
        <v>75</v>
      </c>
      <c r="H9" s="7">
        <v>2</v>
      </c>
      <c r="I9" s="7">
        <v>350</v>
      </c>
      <c r="J9" s="7">
        <v>0</v>
      </c>
      <c r="K9" s="46">
        <f>SUM(B9:J9)</f>
        <v>1130</v>
      </c>
    </row>
    <row r="10" spans="1:11" s="1" customFormat="1" ht="15.75" customHeight="1" x14ac:dyDescent="0.25">
      <c r="A10" s="9" t="s">
        <v>3</v>
      </c>
      <c r="B10" s="10">
        <f>SUM(B6:B9)</f>
        <v>744</v>
      </c>
      <c r="C10" s="10">
        <f t="shared" ref="C10:J10" si="0">SUM(C6:C9)</f>
        <v>745</v>
      </c>
      <c r="D10" s="10">
        <f t="shared" si="0"/>
        <v>171</v>
      </c>
      <c r="E10" s="10">
        <f t="shared" si="0"/>
        <v>170</v>
      </c>
      <c r="F10" s="10">
        <f t="shared" si="0"/>
        <v>220</v>
      </c>
      <c r="G10" s="10">
        <f t="shared" si="0"/>
        <v>216</v>
      </c>
      <c r="H10" s="10">
        <f t="shared" si="0"/>
        <v>8</v>
      </c>
      <c r="I10" s="10">
        <f t="shared" si="0"/>
        <v>900</v>
      </c>
      <c r="J10" s="10">
        <f t="shared" si="0"/>
        <v>0</v>
      </c>
      <c r="K10" s="10">
        <f>SUM(K6:K9)</f>
        <v>3174</v>
      </c>
    </row>
    <row r="12" spans="1:11" ht="15" x14ac:dyDescent="0.25">
      <c r="A12" s="86" t="s">
        <v>592</v>
      </c>
      <c r="B12" s="90">
        <f>B10+D10+F10</f>
        <v>1135</v>
      </c>
    </row>
    <row r="13" spans="1:11" ht="15" x14ac:dyDescent="0.25">
      <c r="A13" s="86" t="s">
        <v>593</v>
      </c>
      <c r="B13" s="90">
        <f>C10+E10+G10</f>
        <v>1131</v>
      </c>
    </row>
  </sheetData>
  <mergeCells count="7">
    <mergeCell ref="A2:A3"/>
    <mergeCell ref="B2:K2"/>
    <mergeCell ref="H3:H5"/>
    <mergeCell ref="I3:I5"/>
    <mergeCell ref="J3:J5"/>
    <mergeCell ref="K3:K5"/>
    <mergeCell ref="A4:A5"/>
  </mergeCells>
  <pageMargins left="0.2" right="0.2" top="0.75" bottom="0.75" header="0.3" footer="0.3"/>
  <pageSetup orientation="landscape" r:id="rId1"/>
  <headerFooter>
    <oddHeader>&amp;CTOWN OF POESTENKILL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view="pageLayout" zoomScaleNormal="100" workbookViewId="0">
      <selection activeCell="F30" sqref="F30"/>
    </sheetView>
  </sheetViews>
  <sheetFormatPr defaultRowHeight="14.4" x14ac:dyDescent="0.3"/>
  <cols>
    <col min="1" max="1" width="18.33203125" customWidth="1"/>
    <col min="2" max="6" width="12.5546875" customWidth="1"/>
    <col min="7" max="9" width="9.44140625" customWidth="1"/>
    <col min="10" max="10" width="11.88671875" customWidth="1"/>
    <col min="11" max="12" width="15.109375" customWidth="1"/>
    <col min="253" max="253" width="24.33203125" customWidth="1"/>
    <col min="254" max="263" width="12.5546875" customWidth="1"/>
    <col min="264" max="264" width="10.109375" customWidth="1"/>
    <col min="265" max="265" width="11.88671875" customWidth="1"/>
    <col min="266" max="268" width="15.109375" customWidth="1"/>
    <col min="509" max="509" width="24.33203125" customWidth="1"/>
    <col min="510" max="519" width="12.5546875" customWidth="1"/>
    <col min="520" max="520" width="10.109375" customWidth="1"/>
    <col min="521" max="521" width="11.88671875" customWidth="1"/>
    <col min="522" max="524" width="15.109375" customWidth="1"/>
    <col min="765" max="765" width="24.33203125" customWidth="1"/>
    <col min="766" max="775" width="12.5546875" customWidth="1"/>
    <col min="776" max="776" width="10.109375" customWidth="1"/>
    <col min="777" max="777" width="11.88671875" customWidth="1"/>
    <col min="778" max="780" width="15.109375" customWidth="1"/>
    <col min="1021" max="1021" width="24.33203125" customWidth="1"/>
    <col min="1022" max="1031" width="12.5546875" customWidth="1"/>
    <col min="1032" max="1032" width="10.109375" customWidth="1"/>
    <col min="1033" max="1033" width="11.88671875" customWidth="1"/>
    <col min="1034" max="1036" width="15.109375" customWidth="1"/>
    <col min="1277" max="1277" width="24.33203125" customWidth="1"/>
    <col min="1278" max="1287" width="12.5546875" customWidth="1"/>
    <col min="1288" max="1288" width="10.109375" customWidth="1"/>
    <col min="1289" max="1289" width="11.88671875" customWidth="1"/>
    <col min="1290" max="1292" width="15.109375" customWidth="1"/>
    <col min="1533" max="1533" width="24.33203125" customWidth="1"/>
    <col min="1534" max="1543" width="12.5546875" customWidth="1"/>
    <col min="1544" max="1544" width="10.109375" customWidth="1"/>
    <col min="1545" max="1545" width="11.88671875" customWidth="1"/>
    <col min="1546" max="1548" width="15.109375" customWidth="1"/>
    <col min="1789" max="1789" width="24.33203125" customWidth="1"/>
    <col min="1790" max="1799" width="12.5546875" customWidth="1"/>
    <col min="1800" max="1800" width="10.109375" customWidth="1"/>
    <col min="1801" max="1801" width="11.88671875" customWidth="1"/>
    <col min="1802" max="1804" width="15.109375" customWidth="1"/>
    <col min="2045" max="2045" width="24.33203125" customWidth="1"/>
    <col min="2046" max="2055" width="12.5546875" customWidth="1"/>
    <col min="2056" max="2056" width="10.109375" customWidth="1"/>
    <col min="2057" max="2057" width="11.88671875" customWidth="1"/>
    <col min="2058" max="2060" width="15.109375" customWidth="1"/>
    <col min="2301" max="2301" width="24.33203125" customWidth="1"/>
    <col min="2302" max="2311" width="12.5546875" customWidth="1"/>
    <col min="2312" max="2312" width="10.109375" customWidth="1"/>
    <col min="2313" max="2313" width="11.88671875" customWidth="1"/>
    <col min="2314" max="2316" width="15.109375" customWidth="1"/>
    <col min="2557" max="2557" width="24.33203125" customWidth="1"/>
    <col min="2558" max="2567" width="12.5546875" customWidth="1"/>
    <col min="2568" max="2568" width="10.109375" customWidth="1"/>
    <col min="2569" max="2569" width="11.88671875" customWidth="1"/>
    <col min="2570" max="2572" width="15.109375" customWidth="1"/>
    <col min="2813" max="2813" width="24.33203125" customWidth="1"/>
    <col min="2814" max="2823" width="12.5546875" customWidth="1"/>
    <col min="2824" max="2824" width="10.109375" customWidth="1"/>
    <col min="2825" max="2825" width="11.88671875" customWidth="1"/>
    <col min="2826" max="2828" width="15.109375" customWidth="1"/>
    <col min="3069" max="3069" width="24.33203125" customWidth="1"/>
    <col min="3070" max="3079" width="12.5546875" customWidth="1"/>
    <col min="3080" max="3080" width="10.109375" customWidth="1"/>
    <col min="3081" max="3081" width="11.88671875" customWidth="1"/>
    <col min="3082" max="3084" width="15.109375" customWidth="1"/>
    <col min="3325" max="3325" width="24.33203125" customWidth="1"/>
    <col min="3326" max="3335" width="12.5546875" customWidth="1"/>
    <col min="3336" max="3336" width="10.109375" customWidth="1"/>
    <col min="3337" max="3337" width="11.88671875" customWidth="1"/>
    <col min="3338" max="3340" width="15.109375" customWidth="1"/>
    <col min="3581" max="3581" width="24.33203125" customWidth="1"/>
    <col min="3582" max="3591" width="12.5546875" customWidth="1"/>
    <col min="3592" max="3592" width="10.109375" customWidth="1"/>
    <col min="3593" max="3593" width="11.88671875" customWidth="1"/>
    <col min="3594" max="3596" width="15.109375" customWidth="1"/>
    <col min="3837" max="3837" width="24.33203125" customWidth="1"/>
    <col min="3838" max="3847" width="12.5546875" customWidth="1"/>
    <col min="3848" max="3848" width="10.109375" customWidth="1"/>
    <col min="3849" max="3849" width="11.88671875" customWidth="1"/>
    <col min="3850" max="3852" width="15.109375" customWidth="1"/>
    <col min="4093" max="4093" width="24.33203125" customWidth="1"/>
    <col min="4094" max="4103" width="12.5546875" customWidth="1"/>
    <col min="4104" max="4104" width="10.109375" customWidth="1"/>
    <col min="4105" max="4105" width="11.88671875" customWidth="1"/>
    <col min="4106" max="4108" width="15.109375" customWidth="1"/>
    <col min="4349" max="4349" width="24.33203125" customWidth="1"/>
    <col min="4350" max="4359" width="12.5546875" customWidth="1"/>
    <col min="4360" max="4360" width="10.109375" customWidth="1"/>
    <col min="4361" max="4361" width="11.88671875" customWidth="1"/>
    <col min="4362" max="4364" width="15.109375" customWidth="1"/>
    <col min="4605" max="4605" width="24.33203125" customWidth="1"/>
    <col min="4606" max="4615" width="12.5546875" customWidth="1"/>
    <col min="4616" max="4616" width="10.109375" customWidth="1"/>
    <col min="4617" max="4617" width="11.88671875" customWidth="1"/>
    <col min="4618" max="4620" width="15.109375" customWidth="1"/>
    <col min="4861" max="4861" width="24.33203125" customWidth="1"/>
    <col min="4862" max="4871" width="12.5546875" customWidth="1"/>
    <col min="4872" max="4872" width="10.109375" customWidth="1"/>
    <col min="4873" max="4873" width="11.88671875" customWidth="1"/>
    <col min="4874" max="4876" width="15.109375" customWidth="1"/>
    <col min="5117" max="5117" width="24.33203125" customWidth="1"/>
    <col min="5118" max="5127" width="12.5546875" customWidth="1"/>
    <col min="5128" max="5128" width="10.109375" customWidth="1"/>
    <col min="5129" max="5129" width="11.88671875" customWidth="1"/>
    <col min="5130" max="5132" width="15.109375" customWidth="1"/>
    <col min="5373" max="5373" width="24.33203125" customWidth="1"/>
    <col min="5374" max="5383" width="12.5546875" customWidth="1"/>
    <col min="5384" max="5384" width="10.109375" customWidth="1"/>
    <col min="5385" max="5385" width="11.88671875" customWidth="1"/>
    <col min="5386" max="5388" width="15.109375" customWidth="1"/>
    <col min="5629" max="5629" width="24.33203125" customWidth="1"/>
    <col min="5630" max="5639" width="12.5546875" customWidth="1"/>
    <col min="5640" max="5640" width="10.109375" customWidth="1"/>
    <col min="5641" max="5641" width="11.88671875" customWidth="1"/>
    <col min="5642" max="5644" width="15.109375" customWidth="1"/>
    <col min="5885" max="5885" width="24.33203125" customWidth="1"/>
    <col min="5886" max="5895" width="12.5546875" customWidth="1"/>
    <col min="5896" max="5896" width="10.109375" customWidth="1"/>
    <col min="5897" max="5897" width="11.88671875" customWidth="1"/>
    <col min="5898" max="5900" width="15.109375" customWidth="1"/>
    <col min="6141" max="6141" width="24.33203125" customWidth="1"/>
    <col min="6142" max="6151" width="12.5546875" customWidth="1"/>
    <col min="6152" max="6152" width="10.109375" customWidth="1"/>
    <col min="6153" max="6153" width="11.88671875" customWidth="1"/>
    <col min="6154" max="6156" width="15.109375" customWidth="1"/>
    <col min="6397" max="6397" width="24.33203125" customWidth="1"/>
    <col min="6398" max="6407" width="12.5546875" customWidth="1"/>
    <col min="6408" max="6408" width="10.109375" customWidth="1"/>
    <col min="6409" max="6409" width="11.88671875" customWidth="1"/>
    <col min="6410" max="6412" width="15.109375" customWidth="1"/>
    <col min="6653" max="6653" width="24.33203125" customWidth="1"/>
    <col min="6654" max="6663" width="12.5546875" customWidth="1"/>
    <col min="6664" max="6664" width="10.109375" customWidth="1"/>
    <col min="6665" max="6665" width="11.88671875" customWidth="1"/>
    <col min="6666" max="6668" width="15.109375" customWidth="1"/>
    <col min="6909" max="6909" width="24.33203125" customWidth="1"/>
    <col min="6910" max="6919" width="12.5546875" customWidth="1"/>
    <col min="6920" max="6920" width="10.109375" customWidth="1"/>
    <col min="6921" max="6921" width="11.88671875" customWidth="1"/>
    <col min="6922" max="6924" width="15.109375" customWidth="1"/>
    <col min="7165" max="7165" width="24.33203125" customWidth="1"/>
    <col min="7166" max="7175" width="12.5546875" customWidth="1"/>
    <col min="7176" max="7176" width="10.109375" customWidth="1"/>
    <col min="7177" max="7177" width="11.88671875" customWidth="1"/>
    <col min="7178" max="7180" width="15.109375" customWidth="1"/>
    <col min="7421" max="7421" width="24.33203125" customWidth="1"/>
    <col min="7422" max="7431" width="12.5546875" customWidth="1"/>
    <col min="7432" max="7432" width="10.109375" customWidth="1"/>
    <col min="7433" max="7433" width="11.88671875" customWidth="1"/>
    <col min="7434" max="7436" width="15.109375" customWidth="1"/>
    <col min="7677" max="7677" width="24.33203125" customWidth="1"/>
    <col min="7678" max="7687" width="12.5546875" customWidth="1"/>
    <col min="7688" max="7688" width="10.109375" customWidth="1"/>
    <col min="7689" max="7689" width="11.88671875" customWidth="1"/>
    <col min="7690" max="7692" width="15.109375" customWidth="1"/>
    <col min="7933" max="7933" width="24.33203125" customWidth="1"/>
    <col min="7934" max="7943" width="12.5546875" customWidth="1"/>
    <col min="7944" max="7944" width="10.109375" customWidth="1"/>
    <col min="7945" max="7945" width="11.88671875" customWidth="1"/>
    <col min="7946" max="7948" width="15.109375" customWidth="1"/>
    <col min="8189" max="8189" width="24.33203125" customWidth="1"/>
    <col min="8190" max="8199" width="12.5546875" customWidth="1"/>
    <col min="8200" max="8200" width="10.109375" customWidth="1"/>
    <col min="8201" max="8201" width="11.88671875" customWidth="1"/>
    <col min="8202" max="8204" width="15.109375" customWidth="1"/>
    <col min="8445" max="8445" width="24.33203125" customWidth="1"/>
    <col min="8446" max="8455" width="12.5546875" customWidth="1"/>
    <col min="8456" max="8456" width="10.109375" customWidth="1"/>
    <col min="8457" max="8457" width="11.88671875" customWidth="1"/>
    <col min="8458" max="8460" width="15.109375" customWidth="1"/>
    <col min="8701" max="8701" width="24.33203125" customWidth="1"/>
    <col min="8702" max="8711" width="12.5546875" customWidth="1"/>
    <col min="8712" max="8712" width="10.109375" customWidth="1"/>
    <col min="8713" max="8713" width="11.88671875" customWidth="1"/>
    <col min="8714" max="8716" width="15.109375" customWidth="1"/>
    <col min="8957" max="8957" width="24.33203125" customWidth="1"/>
    <col min="8958" max="8967" width="12.5546875" customWidth="1"/>
    <col min="8968" max="8968" width="10.109375" customWidth="1"/>
    <col min="8969" max="8969" width="11.88671875" customWidth="1"/>
    <col min="8970" max="8972" width="15.109375" customWidth="1"/>
    <col min="9213" max="9213" width="24.33203125" customWidth="1"/>
    <col min="9214" max="9223" width="12.5546875" customWidth="1"/>
    <col min="9224" max="9224" width="10.109375" customWidth="1"/>
    <col min="9225" max="9225" width="11.88671875" customWidth="1"/>
    <col min="9226" max="9228" width="15.109375" customWidth="1"/>
    <col min="9469" max="9469" width="24.33203125" customWidth="1"/>
    <col min="9470" max="9479" width="12.5546875" customWidth="1"/>
    <col min="9480" max="9480" width="10.109375" customWidth="1"/>
    <col min="9481" max="9481" width="11.88671875" customWidth="1"/>
    <col min="9482" max="9484" width="15.109375" customWidth="1"/>
    <col min="9725" max="9725" width="24.33203125" customWidth="1"/>
    <col min="9726" max="9735" width="12.5546875" customWidth="1"/>
    <col min="9736" max="9736" width="10.109375" customWidth="1"/>
    <col min="9737" max="9737" width="11.88671875" customWidth="1"/>
    <col min="9738" max="9740" width="15.109375" customWidth="1"/>
    <col min="9981" max="9981" width="24.33203125" customWidth="1"/>
    <col min="9982" max="9991" width="12.5546875" customWidth="1"/>
    <col min="9992" max="9992" width="10.109375" customWidth="1"/>
    <col min="9993" max="9993" width="11.88671875" customWidth="1"/>
    <col min="9994" max="9996" width="15.109375" customWidth="1"/>
    <col min="10237" max="10237" width="24.33203125" customWidth="1"/>
    <col min="10238" max="10247" width="12.5546875" customWidth="1"/>
    <col min="10248" max="10248" width="10.109375" customWidth="1"/>
    <col min="10249" max="10249" width="11.88671875" customWidth="1"/>
    <col min="10250" max="10252" width="15.109375" customWidth="1"/>
    <col min="10493" max="10493" width="24.33203125" customWidth="1"/>
    <col min="10494" max="10503" width="12.5546875" customWidth="1"/>
    <col min="10504" max="10504" width="10.109375" customWidth="1"/>
    <col min="10505" max="10505" width="11.88671875" customWidth="1"/>
    <col min="10506" max="10508" width="15.109375" customWidth="1"/>
    <col min="10749" max="10749" width="24.33203125" customWidth="1"/>
    <col min="10750" max="10759" width="12.5546875" customWidth="1"/>
    <col min="10760" max="10760" width="10.109375" customWidth="1"/>
    <col min="10761" max="10761" width="11.88671875" customWidth="1"/>
    <col min="10762" max="10764" width="15.109375" customWidth="1"/>
    <col min="11005" max="11005" width="24.33203125" customWidth="1"/>
    <col min="11006" max="11015" width="12.5546875" customWidth="1"/>
    <col min="11016" max="11016" width="10.109375" customWidth="1"/>
    <col min="11017" max="11017" width="11.88671875" customWidth="1"/>
    <col min="11018" max="11020" width="15.109375" customWidth="1"/>
    <col min="11261" max="11261" width="24.33203125" customWidth="1"/>
    <col min="11262" max="11271" width="12.5546875" customWidth="1"/>
    <col min="11272" max="11272" width="10.109375" customWidth="1"/>
    <col min="11273" max="11273" width="11.88671875" customWidth="1"/>
    <col min="11274" max="11276" width="15.109375" customWidth="1"/>
    <col min="11517" max="11517" width="24.33203125" customWidth="1"/>
    <col min="11518" max="11527" width="12.5546875" customWidth="1"/>
    <col min="11528" max="11528" width="10.109375" customWidth="1"/>
    <col min="11529" max="11529" width="11.88671875" customWidth="1"/>
    <col min="11530" max="11532" width="15.109375" customWidth="1"/>
    <col min="11773" max="11773" width="24.33203125" customWidth="1"/>
    <col min="11774" max="11783" width="12.5546875" customWidth="1"/>
    <col min="11784" max="11784" width="10.109375" customWidth="1"/>
    <col min="11785" max="11785" width="11.88671875" customWidth="1"/>
    <col min="11786" max="11788" width="15.109375" customWidth="1"/>
    <col min="12029" max="12029" width="24.33203125" customWidth="1"/>
    <col min="12030" max="12039" width="12.5546875" customWidth="1"/>
    <col min="12040" max="12040" width="10.109375" customWidth="1"/>
    <col min="12041" max="12041" width="11.88671875" customWidth="1"/>
    <col min="12042" max="12044" width="15.109375" customWidth="1"/>
    <col min="12285" max="12285" width="24.33203125" customWidth="1"/>
    <col min="12286" max="12295" width="12.5546875" customWidth="1"/>
    <col min="12296" max="12296" width="10.109375" customWidth="1"/>
    <col min="12297" max="12297" width="11.88671875" customWidth="1"/>
    <col min="12298" max="12300" width="15.109375" customWidth="1"/>
    <col min="12541" max="12541" width="24.33203125" customWidth="1"/>
    <col min="12542" max="12551" width="12.5546875" customWidth="1"/>
    <col min="12552" max="12552" width="10.109375" customWidth="1"/>
    <col min="12553" max="12553" width="11.88671875" customWidth="1"/>
    <col min="12554" max="12556" width="15.109375" customWidth="1"/>
    <col min="12797" max="12797" width="24.33203125" customWidth="1"/>
    <col min="12798" max="12807" width="12.5546875" customWidth="1"/>
    <col min="12808" max="12808" width="10.109375" customWidth="1"/>
    <col min="12809" max="12809" width="11.88671875" customWidth="1"/>
    <col min="12810" max="12812" width="15.109375" customWidth="1"/>
    <col min="13053" max="13053" width="24.33203125" customWidth="1"/>
    <col min="13054" max="13063" width="12.5546875" customWidth="1"/>
    <col min="13064" max="13064" width="10.109375" customWidth="1"/>
    <col min="13065" max="13065" width="11.88671875" customWidth="1"/>
    <col min="13066" max="13068" width="15.109375" customWidth="1"/>
    <col min="13309" max="13309" width="24.33203125" customWidth="1"/>
    <col min="13310" max="13319" width="12.5546875" customWidth="1"/>
    <col min="13320" max="13320" width="10.109375" customWidth="1"/>
    <col min="13321" max="13321" width="11.88671875" customWidth="1"/>
    <col min="13322" max="13324" width="15.109375" customWidth="1"/>
    <col min="13565" max="13565" width="24.33203125" customWidth="1"/>
    <col min="13566" max="13575" width="12.5546875" customWidth="1"/>
    <col min="13576" max="13576" width="10.109375" customWidth="1"/>
    <col min="13577" max="13577" width="11.88671875" customWidth="1"/>
    <col min="13578" max="13580" width="15.109375" customWidth="1"/>
    <col min="13821" max="13821" width="24.33203125" customWidth="1"/>
    <col min="13822" max="13831" width="12.5546875" customWidth="1"/>
    <col min="13832" max="13832" width="10.109375" customWidth="1"/>
    <col min="13833" max="13833" width="11.88671875" customWidth="1"/>
    <col min="13834" max="13836" width="15.109375" customWidth="1"/>
    <col min="14077" max="14077" width="24.33203125" customWidth="1"/>
    <col min="14078" max="14087" width="12.5546875" customWidth="1"/>
    <col min="14088" max="14088" width="10.109375" customWidth="1"/>
    <col min="14089" max="14089" width="11.88671875" customWidth="1"/>
    <col min="14090" max="14092" width="15.109375" customWidth="1"/>
    <col min="14333" max="14333" width="24.33203125" customWidth="1"/>
    <col min="14334" max="14343" width="12.5546875" customWidth="1"/>
    <col min="14344" max="14344" width="10.109375" customWidth="1"/>
    <col min="14345" max="14345" width="11.88671875" customWidth="1"/>
    <col min="14346" max="14348" width="15.109375" customWidth="1"/>
    <col min="14589" max="14589" width="24.33203125" customWidth="1"/>
    <col min="14590" max="14599" width="12.5546875" customWidth="1"/>
    <col min="14600" max="14600" width="10.109375" customWidth="1"/>
    <col min="14601" max="14601" width="11.88671875" customWidth="1"/>
    <col min="14602" max="14604" width="15.109375" customWidth="1"/>
    <col min="14845" max="14845" width="24.33203125" customWidth="1"/>
    <col min="14846" max="14855" width="12.5546875" customWidth="1"/>
    <col min="14856" max="14856" width="10.109375" customWidth="1"/>
    <col min="14857" max="14857" width="11.88671875" customWidth="1"/>
    <col min="14858" max="14860" width="15.109375" customWidth="1"/>
    <col min="15101" max="15101" width="24.33203125" customWidth="1"/>
    <col min="15102" max="15111" width="12.5546875" customWidth="1"/>
    <col min="15112" max="15112" width="10.109375" customWidth="1"/>
    <col min="15113" max="15113" width="11.88671875" customWidth="1"/>
    <col min="15114" max="15116" width="15.109375" customWidth="1"/>
    <col min="15357" max="15357" width="24.33203125" customWidth="1"/>
    <col min="15358" max="15367" width="12.5546875" customWidth="1"/>
    <col min="15368" max="15368" width="10.109375" customWidth="1"/>
    <col min="15369" max="15369" width="11.88671875" customWidth="1"/>
    <col min="15370" max="15372" width="15.109375" customWidth="1"/>
    <col min="15613" max="15613" width="24.33203125" customWidth="1"/>
    <col min="15614" max="15623" width="12.5546875" customWidth="1"/>
    <col min="15624" max="15624" width="10.109375" customWidth="1"/>
    <col min="15625" max="15625" width="11.88671875" customWidth="1"/>
    <col min="15626" max="15628" width="15.109375" customWidth="1"/>
    <col min="15869" max="15869" width="24.33203125" customWidth="1"/>
    <col min="15870" max="15879" width="12.5546875" customWidth="1"/>
    <col min="15880" max="15880" width="10.109375" customWidth="1"/>
    <col min="15881" max="15881" width="11.88671875" customWidth="1"/>
    <col min="15882" max="15884" width="15.109375" customWidth="1"/>
    <col min="16125" max="16125" width="24.33203125" customWidth="1"/>
    <col min="16126" max="16135" width="12.5546875" customWidth="1"/>
    <col min="16136" max="16136" width="10.109375" customWidth="1"/>
    <col min="16137" max="16137" width="11.88671875" customWidth="1"/>
    <col min="16138" max="16140" width="15.109375" customWidth="1"/>
  </cols>
  <sheetData>
    <row r="2" spans="1:10" ht="12.75" customHeight="1" x14ac:dyDescent="0.3">
      <c r="A2" s="200"/>
      <c r="B2" s="195" t="s">
        <v>458</v>
      </c>
      <c r="C2" s="195"/>
      <c r="D2" s="195"/>
      <c r="E2" s="195"/>
      <c r="F2" s="195"/>
      <c r="G2" s="195"/>
      <c r="H2" s="195"/>
      <c r="I2" s="195"/>
      <c r="J2" s="195"/>
    </row>
    <row r="3" spans="1:10" s="1" customFormat="1" ht="12.75" customHeight="1" x14ac:dyDescent="0.3">
      <c r="A3" s="200"/>
      <c r="B3" s="3" t="s">
        <v>460</v>
      </c>
      <c r="C3" s="3" t="s">
        <v>459</v>
      </c>
      <c r="D3" s="3" t="s">
        <v>547</v>
      </c>
      <c r="E3" s="3" t="s">
        <v>559</v>
      </c>
      <c r="F3" s="3" t="s">
        <v>461</v>
      </c>
      <c r="G3" s="195" t="s">
        <v>0</v>
      </c>
      <c r="H3" s="195" t="s">
        <v>1</v>
      </c>
      <c r="I3" s="195" t="s">
        <v>2</v>
      </c>
      <c r="J3" s="197" t="s">
        <v>3</v>
      </c>
    </row>
    <row r="4" spans="1:10" s="1" customFormat="1" x14ac:dyDescent="0.3">
      <c r="A4" s="198">
        <v>43046</v>
      </c>
      <c r="B4" s="3" t="s">
        <v>4</v>
      </c>
      <c r="C4" s="3" t="s">
        <v>5</v>
      </c>
      <c r="D4" s="3" t="s">
        <v>6</v>
      </c>
      <c r="E4" s="3" t="s">
        <v>8</v>
      </c>
      <c r="F4" s="3" t="s">
        <v>9</v>
      </c>
      <c r="G4" s="195"/>
      <c r="H4" s="195"/>
      <c r="I4" s="195"/>
      <c r="J4" s="197"/>
    </row>
    <row r="5" spans="1:10" s="4" customFormat="1" ht="24" x14ac:dyDescent="0.25">
      <c r="A5" s="199"/>
      <c r="B5" s="177" t="s">
        <v>598</v>
      </c>
      <c r="C5" s="177" t="s">
        <v>599</v>
      </c>
      <c r="D5" s="177" t="s">
        <v>599</v>
      </c>
      <c r="E5" s="177" t="s">
        <v>598</v>
      </c>
      <c r="F5" s="177" t="s">
        <v>599</v>
      </c>
      <c r="G5" s="195"/>
      <c r="H5" s="195"/>
      <c r="I5" s="195"/>
      <c r="J5" s="197"/>
    </row>
    <row r="6" spans="1:10" s="4" customFormat="1" ht="12.75" customHeight="1" x14ac:dyDescent="0.25">
      <c r="A6" s="46" t="s">
        <v>104</v>
      </c>
      <c r="B6" s="7">
        <v>458</v>
      </c>
      <c r="C6" s="7">
        <v>399</v>
      </c>
      <c r="D6" s="7">
        <v>89</v>
      </c>
      <c r="E6" s="7">
        <v>73</v>
      </c>
      <c r="F6" s="7">
        <v>64</v>
      </c>
      <c r="G6" s="7">
        <v>0</v>
      </c>
      <c r="H6" s="7">
        <v>33</v>
      </c>
      <c r="I6" s="7">
        <v>0</v>
      </c>
      <c r="J6" s="46">
        <f t="shared" ref="J6:J11" si="0">SUM(B6:I6)</f>
        <v>1116</v>
      </c>
    </row>
    <row r="7" spans="1:10" s="4" customFormat="1" ht="12.75" customHeight="1" x14ac:dyDescent="0.25">
      <c r="A7" s="46" t="s">
        <v>105</v>
      </c>
      <c r="B7" s="7">
        <v>248</v>
      </c>
      <c r="C7" s="7">
        <v>211</v>
      </c>
      <c r="D7" s="7">
        <v>55</v>
      </c>
      <c r="E7" s="7">
        <v>32</v>
      </c>
      <c r="F7" s="7">
        <v>30</v>
      </c>
      <c r="G7" s="7">
        <v>0</v>
      </c>
      <c r="H7" s="7">
        <v>27</v>
      </c>
      <c r="I7" s="7">
        <v>0</v>
      </c>
      <c r="J7" s="46">
        <f t="shared" si="0"/>
        <v>603</v>
      </c>
    </row>
    <row r="8" spans="1:10" s="1" customFormat="1" ht="12.75" customHeight="1" x14ac:dyDescent="0.25">
      <c r="A8" s="46" t="s">
        <v>106</v>
      </c>
      <c r="B8" s="7">
        <v>299</v>
      </c>
      <c r="C8" s="7">
        <v>187</v>
      </c>
      <c r="D8" s="7">
        <v>38</v>
      </c>
      <c r="E8" s="7">
        <v>37</v>
      </c>
      <c r="F8" s="7">
        <v>33</v>
      </c>
      <c r="G8" s="7">
        <v>0</v>
      </c>
      <c r="H8" s="7">
        <v>15</v>
      </c>
      <c r="I8" s="7">
        <v>0</v>
      </c>
      <c r="J8" s="46">
        <f t="shared" si="0"/>
        <v>609</v>
      </c>
    </row>
    <row r="9" spans="1:10" s="1" customFormat="1" ht="12.75" customHeight="1" x14ac:dyDescent="0.25">
      <c r="A9" s="46" t="s">
        <v>107</v>
      </c>
      <c r="B9" s="7">
        <v>96</v>
      </c>
      <c r="C9" s="7">
        <v>111</v>
      </c>
      <c r="D9" s="7">
        <v>27</v>
      </c>
      <c r="E9" s="7">
        <v>15</v>
      </c>
      <c r="F9" s="7">
        <v>16</v>
      </c>
      <c r="G9" s="7">
        <v>0</v>
      </c>
      <c r="H9" s="7">
        <v>8</v>
      </c>
      <c r="I9" s="7">
        <v>0</v>
      </c>
      <c r="J9" s="46">
        <f t="shared" si="0"/>
        <v>273</v>
      </c>
    </row>
    <row r="10" spans="1:10" s="1" customFormat="1" ht="12.75" customHeight="1" x14ac:dyDescent="0.25">
      <c r="A10" s="46" t="s">
        <v>108</v>
      </c>
      <c r="B10" s="7">
        <v>207</v>
      </c>
      <c r="C10" s="7">
        <v>128</v>
      </c>
      <c r="D10" s="7">
        <v>33</v>
      </c>
      <c r="E10" s="7">
        <v>20</v>
      </c>
      <c r="F10" s="7">
        <v>29</v>
      </c>
      <c r="G10" s="7">
        <v>0</v>
      </c>
      <c r="H10" s="7">
        <v>14</v>
      </c>
      <c r="I10" s="7">
        <v>0</v>
      </c>
      <c r="J10" s="46">
        <f t="shared" si="0"/>
        <v>431</v>
      </c>
    </row>
    <row r="11" spans="1:10" s="1" customFormat="1" ht="12.75" customHeight="1" x14ac:dyDescent="0.25">
      <c r="A11" s="46" t="s">
        <v>109</v>
      </c>
      <c r="B11" s="7">
        <v>172</v>
      </c>
      <c r="C11" s="7">
        <v>73</v>
      </c>
      <c r="D11" s="7">
        <v>23</v>
      </c>
      <c r="E11" s="7">
        <v>13</v>
      </c>
      <c r="F11" s="7">
        <v>8</v>
      </c>
      <c r="G11" s="7">
        <v>0</v>
      </c>
      <c r="H11" s="7">
        <v>5</v>
      </c>
      <c r="I11" s="7">
        <v>0</v>
      </c>
      <c r="J11" s="46">
        <f t="shared" si="0"/>
        <v>294</v>
      </c>
    </row>
    <row r="12" spans="1:10" s="1" customFormat="1" ht="15.75" customHeight="1" x14ac:dyDescent="0.25">
      <c r="A12" s="9" t="s">
        <v>3</v>
      </c>
      <c r="B12" s="10">
        <f t="shared" ref="B12:J12" si="1">SUM(B6:B11)</f>
        <v>1480</v>
      </c>
      <c r="C12" s="10">
        <f t="shared" si="1"/>
        <v>1109</v>
      </c>
      <c r="D12" s="10">
        <f t="shared" si="1"/>
        <v>265</v>
      </c>
      <c r="E12" s="10">
        <f>SUM(E6:E11)</f>
        <v>190</v>
      </c>
      <c r="F12" s="10">
        <f>SUM(F6:F11)</f>
        <v>180</v>
      </c>
      <c r="G12" s="10">
        <f t="shared" si="1"/>
        <v>0</v>
      </c>
      <c r="H12" s="10">
        <f t="shared" si="1"/>
        <v>102</v>
      </c>
      <c r="I12" s="10">
        <f t="shared" si="1"/>
        <v>0</v>
      </c>
      <c r="J12" s="10">
        <f t="shared" si="1"/>
        <v>3326</v>
      </c>
    </row>
    <row r="13" spans="1:10" s="173" customFormat="1" ht="15.75" customHeight="1" x14ac:dyDescent="0.2">
      <c r="A13" s="242" t="s">
        <v>598</v>
      </c>
      <c r="B13" s="242"/>
      <c r="C13" s="78">
        <f>B12+E12</f>
        <v>1670</v>
      </c>
      <c r="D13" s="246" t="s">
        <v>599</v>
      </c>
      <c r="E13" s="246"/>
      <c r="F13" s="78">
        <f>C12+D12+F12</f>
        <v>1554</v>
      </c>
      <c r="G13" s="78"/>
      <c r="H13" s="78"/>
      <c r="I13" s="78"/>
      <c r="J13" s="78"/>
    </row>
    <row r="14" spans="1:10" ht="18" customHeight="1" x14ac:dyDescent="0.25"/>
    <row r="15" spans="1:10" x14ac:dyDescent="0.3">
      <c r="A15" s="200"/>
      <c r="B15" s="195" t="s">
        <v>462</v>
      </c>
      <c r="C15" s="195"/>
      <c r="D15" s="195"/>
      <c r="E15" s="195"/>
      <c r="F15" s="195"/>
      <c r="G15" s="195"/>
      <c r="H15" s="195"/>
      <c r="I15" s="195"/>
      <c r="J15" s="195"/>
    </row>
    <row r="16" spans="1:10" x14ac:dyDescent="0.3">
      <c r="A16" s="200"/>
      <c r="B16" s="3" t="s">
        <v>463</v>
      </c>
      <c r="C16" s="3" t="s">
        <v>464</v>
      </c>
      <c r="D16" s="3" t="s">
        <v>531</v>
      </c>
      <c r="E16" s="3" t="s">
        <v>533</v>
      </c>
      <c r="F16" s="3" t="s">
        <v>534</v>
      </c>
      <c r="G16" s="195" t="s">
        <v>0</v>
      </c>
      <c r="H16" s="195" t="s">
        <v>1</v>
      </c>
      <c r="I16" s="195" t="s">
        <v>2</v>
      </c>
      <c r="J16" s="197" t="s">
        <v>3</v>
      </c>
    </row>
    <row r="17" spans="1:10" x14ac:dyDescent="0.3">
      <c r="A17" s="198">
        <v>43046</v>
      </c>
      <c r="B17" s="3" t="s">
        <v>4</v>
      </c>
      <c r="C17" s="3" t="s">
        <v>5</v>
      </c>
      <c r="D17" s="3" t="s">
        <v>6</v>
      </c>
      <c r="E17" s="3" t="s">
        <v>8</v>
      </c>
      <c r="F17" s="3" t="s">
        <v>9</v>
      </c>
      <c r="G17" s="195"/>
      <c r="H17" s="195"/>
      <c r="I17" s="195"/>
      <c r="J17" s="197"/>
    </row>
    <row r="18" spans="1:10" ht="24.6" x14ac:dyDescent="0.3">
      <c r="A18" s="199"/>
      <c r="B18" s="177" t="s">
        <v>600</v>
      </c>
      <c r="C18" s="177" t="s">
        <v>601</v>
      </c>
      <c r="D18" s="177" t="s">
        <v>601</v>
      </c>
      <c r="E18" s="177" t="s">
        <v>600</v>
      </c>
      <c r="F18" s="177" t="s">
        <v>601</v>
      </c>
      <c r="G18" s="195"/>
      <c r="H18" s="195"/>
      <c r="I18" s="195"/>
      <c r="J18" s="197"/>
    </row>
    <row r="19" spans="1:10" ht="12.75" customHeight="1" x14ac:dyDescent="0.25">
      <c r="A19" s="71" t="s">
        <v>104</v>
      </c>
      <c r="B19" s="7">
        <v>254</v>
      </c>
      <c r="C19" s="7">
        <v>559</v>
      </c>
      <c r="D19" s="7">
        <v>113</v>
      </c>
      <c r="E19" s="7">
        <v>43</v>
      </c>
      <c r="F19" s="7">
        <v>114</v>
      </c>
      <c r="G19" s="7">
        <v>0</v>
      </c>
      <c r="H19" s="7">
        <v>33</v>
      </c>
      <c r="I19" s="7">
        <v>0</v>
      </c>
      <c r="J19" s="71">
        <f t="shared" ref="J19:J24" si="2">SUM(B19:I19)</f>
        <v>1116</v>
      </c>
    </row>
    <row r="20" spans="1:10" ht="12.75" customHeight="1" x14ac:dyDescent="0.25">
      <c r="A20" s="71" t="s">
        <v>105</v>
      </c>
      <c r="B20" s="7">
        <v>163</v>
      </c>
      <c r="C20" s="7">
        <v>274</v>
      </c>
      <c r="D20" s="7">
        <v>73</v>
      </c>
      <c r="E20" s="7">
        <v>25</v>
      </c>
      <c r="F20" s="7">
        <v>43</v>
      </c>
      <c r="G20" s="7">
        <v>0</v>
      </c>
      <c r="H20" s="7">
        <v>25</v>
      </c>
      <c r="I20" s="7">
        <v>0</v>
      </c>
      <c r="J20" s="71">
        <f t="shared" si="2"/>
        <v>603</v>
      </c>
    </row>
    <row r="21" spans="1:10" ht="12.75" customHeight="1" x14ac:dyDescent="0.25">
      <c r="A21" s="71" t="s">
        <v>106</v>
      </c>
      <c r="B21" s="7">
        <v>213</v>
      </c>
      <c r="C21" s="7">
        <v>240</v>
      </c>
      <c r="D21" s="7">
        <v>47</v>
      </c>
      <c r="E21" s="7">
        <v>32</v>
      </c>
      <c r="F21" s="7">
        <v>54</v>
      </c>
      <c r="G21" s="7">
        <v>0</v>
      </c>
      <c r="H21" s="7">
        <v>23</v>
      </c>
      <c r="I21" s="7">
        <v>0</v>
      </c>
      <c r="J21" s="71">
        <f t="shared" si="2"/>
        <v>609</v>
      </c>
    </row>
    <row r="22" spans="1:10" ht="12.75" customHeight="1" x14ac:dyDescent="0.25">
      <c r="A22" s="71" t="s">
        <v>107</v>
      </c>
      <c r="B22" s="7">
        <v>61</v>
      </c>
      <c r="C22" s="7">
        <v>136</v>
      </c>
      <c r="D22" s="7">
        <v>29</v>
      </c>
      <c r="E22" s="7">
        <v>4</v>
      </c>
      <c r="F22" s="7">
        <v>35</v>
      </c>
      <c r="G22" s="7">
        <v>0</v>
      </c>
      <c r="H22" s="7">
        <v>8</v>
      </c>
      <c r="I22" s="7">
        <v>0</v>
      </c>
      <c r="J22" s="71">
        <f t="shared" si="2"/>
        <v>273</v>
      </c>
    </row>
    <row r="23" spans="1:10" ht="12.75" customHeight="1" x14ac:dyDescent="0.25">
      <c r="A23" s="71" t="s">
        <v>108</v>
      </c>
      <c r="B23" s="7">
        <v>113</v>
      </c>
      <c r="C23" s="7">
        <v>194</v>
      </c>
      <c r="D23" s="7">
        <v>39</v>
      </c>
      <c r="E23" s="7">
        <v>19</v>
      </c>
      <c r="F23" s="7">
        <v>45</v>
      </c>
      <c r="G23" s="7">
        <v>0</v>
      </c>
      <c r="H23" s="7">
        <v>21</v>
      </c>
      <c r="I23" s="7">
        <v>0</v>
      </c>
      <c r="J23" s="71">
        <f t="shared" si="2"/>
        <v>431</v>
      </c>
    </row>
    <row r="24" spans="1:10" ht="12.75" customHeight="1" x14ac:dyDescent="0.25">
      <c r="A24" s="71" t="s">
        <v>109</v>
      </c>
      <c r="B24" s="7">
        <v>124</v>
      </c>
      <c r="C24" s="7">
        <v>112</v>
      </c>
      <c r="D24" s="7">
        <v>27</v>
      </c>
      <c r="E24" s="7">
        <v>10</v>
      </c>
      <c r="F24" s="7">
        <v>18</v>
      </c>
      <c r="G24" s="7">
        <v>0</v>
      </c>
      <c r="H24" s="7">
        <v>3</v>
      </c>
      <c r="I24" s="7">
        <v>0</v>
      </c>
      <c r="J24" s="71">
        <f t="shared" si="2"/>
        <v>294</v>
      </c>
    </row>
    <row r="25" spans="1:10" ht="15.6" x14ac:dyDescent="0.3">
      <c r="A25" s="9" t="s">
        <v>3</v>
      </c>
      <c r="B25" s="10">
        <f t="shared" ref="B25:J25" si="3">SUM(B19:B24)</f>
        <v>928</v>
      </c>
      <c r="C25" s="10">
        <f t="shared" si="3"/>
        <v>1515</v>
      </c>
      <c r="D25" s="10">
        <f t="shared" si="3"/>
        <v>328</v>
      </c>
      <c r="E25" s="10">
        <f>SUM(E19:E24)</f>
        <v>133</v>
      </c>
      <c r="F25" s="10">
        <f>SUM(F19:F24)</f>
        <v>309</v>
      </c>
      <c r="G25" s="10">
        <f t="shared" si="3"/>
        <v>0</v>
      </c>
      <c r="H25" s="10">
        <f t="shared" si="3"/>
        <v>113</v>
      </c>
      <c r="I25" s="10">
        <f t="shared" si="3"/>
        <v>0</v>
      </c>
      <c r="J25" s="10">
        <f t="shared" si="3"/>
        <v>3326</v>
      </c>
    </row>
    <row r="26" spans="1:10" s="170" customFormat="1" ht="16.5" customHeight="1" x14ac:dyDescent="0.25">
      <c r="A26" s="245" t="s">
        <v>600</v>
      </c>
      <c r="B26" s="245"/>
      <c r="C26" s="107">
        <f>B25+E25</f>
        <v>1061</v>
      </c>
      <c r="D26" s="245" t="s">
        <v>601</v>
      </c>
      <c r="E26" s="245"/>
      <c r="F26" s="107">
        <f>C25+D25+F25</f>
        <v>2152</v>
      </c>
    </row>
  </sheetData>
  <mergeCells count="18">
    <mergeCell ref="A2:A3"/>
    <mergeCell ref="B2:J2"/>
    <mergeCell ref="G3:G5"/>
    <mergeCell ref="H3:H5"/>
    <mergeCell ref="I3:I5"/>
    <mergeCell ref="J3:J5"/>
    <mergeCell ref="A4:A5"/>
    <mergeCell ref="A13:B13"/>
    <mergeCell ref="D13:E13"/>
    <mergeCell ref="A26:B26"/>
    <mergeCell ref="D26:E26"/>
    <mergeCell ref="A15:A16"/>
    <mergeCell ref="B15:J15"/>
    <mergeCell ref="G16:G18"/>
    <mergeCell ref="H16:H18"/>
    <mergeCell ref="I16:I18"/>
    <mergeCell ref="J16:J18"/>
    <mergeCell ref="A17:A18"/>
  </mergeCells>
  <printOptions horizontalCentered="1"/>
  <pageMargins left="0.2" right="0.2" top="0.75" bottom="0.75" header="0.3" footer="0.3"/>
  <pageSetup orientation="landscape" r:id="rId1"/>
  <headerFooter>
    <oddHeader>&amp;CTOWN OF SAND LAKE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zoomScaleNormal="100" workbookViewId="0">
      <selection activeCell="G15" sqref="G15"/>
    </sheetView>
  </sheetViews>
  <sheetFormatPr defaultRowHeight="14.4" x14ac:dyDescent="0.3"/>
  <cols>
    <col min="1" max="1" width="12.6640625" customWidth="1"/>
    <col min="2" max="10" width="9.6640625" customWidth="1"/>
    <col min="11" max="11" width="8.33203125" customWidth="1"/>
    <col min="12" max="12" width="7.6640625" customWidth="1"/>
    <col min="13" max="13" width="8.33203125" customWidth="1"/>
    <col min="14" max="14" width="9.6640625" style="1" customWidth="1"/>
    <col min="15" max="16" width="15.109375" customWidth="1"/>
    <col min="257" max="257" width="24.33203125" customWidth="1"/>
    <col min="258" max="267" width="12.5546875" customWidth="1"/>
    <col min="268" max="268" width="10.109375" customWidth="1"/>
    <col min="269" max="269" width="11.88671875" customWidth="1"/>
    <col min="270" max="272" width="15.109375" customWidth="1"/>
    <col min="513" max="513" width="24.33203125" customWidth="1"/>
    <col min="514" max="523" width="12.5546875" customWidth="1"/>
    <col min="524" max="524" width="10.109375" customWidth="1"/>
    <col min="525" max="525" width="11.88671875" customWidth="1"/>
    <col min="526" max="528" width="15.109375" customWidth="1"/>
    <col min="769" max="769" width="24.33203125" customWidth="1"/>
    <col min="770" max="779" width="12.5546875" customWidth="1"/>
    <col min="780" max="780" width="10.109375" customWidth="1"/>
    <col min="781" max="781" width="11.88671875" customWidth="1"/>
    <col min="782" max="784" width="15.109375" customWidth="1"/>
    <col min="1025" max="1025" width="24.33203125" customWidth="1"/>
    <col min="1026" max="1035" width="12.5546875" customWidth="1"/>
    <col min="1036" max="1036" width="10.109375" customWidth="1"/>
    <col min="1037" max="1037" width="11.88671875" customWidth="1"/>
    <col min="1038" max="1040" width="15.109375" customWidth="1"/>
    <col min="1281" max="1281" width="24.33203125" customWidth="1"/>
    <col min="1282" max="1291" width="12.5546875" customWidth="1"/>
    <col min="1292" max="1292" width="10.109375" customWidth="1"/>
    <col min="1293" max="1293" width="11.88671875" customWidth="1"/>
    <col min="1294" max="1296" width="15.109375" customWidth="1"/>
    <col min="1537" max="1537" width="24.33203125" customWidth="1"/>
    <col min="1538" max="1547" width="12.5546875" customWidth="1"/>
    <col min="1548" max="1548" width="10.109375" customWidth="1"/>
    <col min="1549" max="1549" width="11.88671875" customWidth="1"/>
    <col min="1550" max="1552" width="15.109375" customWidth="1"/>
    <col min="1793" max="1793" width="24.33203125" customWidth="1"/>
    <col min="1794" max="1803" width="12.5546875" customWidth="1"/>
    <col min="1804" max="1804" width="10.109375" customWidth="1"/>
    <col min="1805" max="1805" width="11.88671875" customWidth="1"/>
    <col min="1806" max="1808" width="15.109375" customWidth="1"/>
    <col min="2049" max="2049" width="24.33203125" customWidth="1"/>
    <col min="2050" max="2059" width="12.5546875" customWidth="1"/>
    <col min="2060" max="2060" width="10.109375" customWidth="1"/>
    <col min="2061" max="2061" width="11.88671875" customWidth="1"/>
    <col min="2062" max="2064" width="15.109375" customWidth="1"/>
    <col min="2305" max="2305" width="24.33203125" customWidth="1"/>
    <col min="2306" max="2315" width="12.5546875" customWidth="1"/>
    <col min="2316" max="2316" width="10.109375" customWidth="1"/>
    <col min="2317" max="2317" width="11.88671875" customWidth="1"/>
    <col min="2318" max="2320" width="15.109375" customWidth="1"/>
    <col min="2561" max="2561" width="24.33203125" customWidth="1"/>
    <col min="2562" max="2571" width="12.5546875" customWidth="1"/>
    <col min="2572" max="2572" width="10.109375" customWidth="1"/>
    <col min="2573" max="2573" width="11.88671875" customWidth="1"/>
    <col min="2574" max="2576" width="15.109375" customWidth="1"/>
    <col min="2817" max="2817" width="24.33203125" customWidth="1"/>
    <col min="2818" max="2827" width="12.5546875" customWidth="1"/>
    <col min="2828" max="2828" width="10.109375" customWidth="1"/>
    <col min="2829" max="2829" width="11.88671875" customWidth="1"/>
    <col min="2830" max="2832" width="15.109375" customWidth="1"/>
    <col min="3073" max="3073" width="24.33203125" customWidth="1"/>
    <col min="3074" max="3083" width="12.5546875" customWidth="1"/>
    <col min="3084" max="3084" width="10.109375" customWidth="1"/>
    <col min="3085" max="3085" width="11.88671875" customWidth="1"/>
    <col min="3086" max="3088" width="15.109375" customWidth="1"/>
    <col min="3329" max="3329" width="24.33203125" customWidth="1"/>
    <col min="3330" max="3339" width="12.5546875" customWidth="1"/>
    <col min="3340" max="3340" width="10.109375" customWidth="1"/>
    <col min="3341" max="3341" width="11.88671875" customWidth="1"/>
    <col min="3342" max="3344" width="15.109375" customWidth="1"/>
    <col min="3585" max="3585" width="24.33203125" customWidth="1"/>
    <col min="3586" max="3595" width="12.5546875" customWidth="1"/>
    <col min="3596" max="3596" width="10.109375" customWidth="1"/>
    <col min="3597" max="3597" width="11.88671875" customWidth="1"/>
    <col min="3598" max="3600" width="15.109375" customWidth="1"/>
    <col min="3841" max="3841" width="24.33203125" customWidth="1"/>
    <col min="3842" max="3851" width="12.5546875" customWidth="1"/>
    <col min="3852" max="3852" width="10.109375" customWidth="1"/>
    <col min="3853" max="3853" width="11.88671875" customWidth="1"/>
    <col min="3854" max="3856" width="15.109375" customWidth="1"/>
    <col min="4097" max="4097" width="24.33203125" customWidth="1"/>
    <col min="4098" max="4107" width="12.5546875" customWidth="1"/>
    <col min="4108" max="4108" width="10.109375" customWidth="1"/>
    <col min="4109" max="4109" width="11.88671875" customWidth="1"/>
    <col min="4110" max="4112" width="15.109375" customWidth="1"/>
    <col min="4353" max="4353" width="24.33203125" customWidth="1"/>
    <col min="4354" max="4363" width="12.5546875" customWidth="1"/>
    <col min="4364" max="4364" width="10.109375" customWidth="1"/>
    <col min="4365" max="4365" width="11.88671875" customWidth="1"/>
    <col min="4366" max="4368" width="15.109375" customWidth="1"/>
    <col min="4609" max="4609" width="24.33203125" customWidth="1"/>
    <col min="4610" max="4619" width="12.5546875" customWidth="1"/>
    <col min="4620" max="4620" width="10.109375" customWidth="1"/>
    <col min="4621" max="4621" width="11.88671875" customWidth="1"/>
    <col min="4622" max="4624" width="15.109375" customWidth="1"/>
    <col min="4865" max="4865" width="24.33203125" customWidth="1"/>
    <col min="4866" max="4875" width="12.5546875" customWidth="1"/>
    <col min="4876" max="4876" width="10.109375" customWidth="1"/>
    <col min="4877" max="4877" width="11.88671875" customWidth="1"/>
    <col min="4878" max="4880" width="15.109375" customWidth="1"/>
    <col min="5121" max="5121" width="24.33203125" customWidth="1"/>
    <col min="5122" max="5131" width="12.5546875" customWidth="1"/>
    <col min="5132" max="5132" width="10.109375" customWidth="1"/>
    <col min="5133" max="5133" width="11.88671875" customWidth="1"/>
    <col min="5134" max="5136" width="15.109375" customWidth="1"/>
    <col min="5377" max="5377" width="24.33203125" customWidth="1"/>
    <col min="5378" max="5387" width="12.5546875" customWidth="1"/>
    <col min="5388" max="5388" width="10.109375" customWidth="1"/>
    <col min="5389" max="5389" width="11.88671875" customWidth="1"/>
    <col min="5390" max="5392" width="15.109375" customWidth="1"/>
    <col min="5633" max="5633" width="24.33203125" customWidth="1"/>
    <col min="5634" max="5643" width="12.5546875" customWidth="1"/>
    <col min="5644" max="5644" width="10.109375" customWidth="1"/>
    <col min="5645" max="5645" width="11.88671875" customWidth="1"/>
    <col min="5646" max="5648" width="15.109375" customWidth="1"/>
    <col min="5889" max="5889" width="24.33203125" customWidth="1"/>
    <col min="5890" max="5899" width="12.5546875" customWidth="1"/>
    <col min="5900" max="5900" width="10.109375" customWidth="1"/>
    <col min="5901" max="5901" width="11.88671875" customWidth="1"/>
    <col min="5902" max="5904" width="15.109375" customWidth="1"/>
    <col min="6145" max="6145" width="24.33203125" customWidth="1"/>
    <col min="6146" max="6155" width="12.5546875" customWidth="1"/>
    <col min="6156" max="6156" width="10.109375" customWidth="1"/>
    <col min="6157" max="6157" width="11.88671875" customWidth="1"/>
    <col min="6158" max="6160" width="15.109375" customWidth="1"/>
    <col min="6401" max="6401" width="24.33203125" customWidth="1"/>
    <col min="6402" max="6411" width="12.5546875" customWidth="1"/>
    <col min="6412" max="6412" width="10.109375" customWidth="1"/>
    <col min="6413" max="6413" width="11.88671875" customWidth="1"/>
    <col min="6414" max="6416" width="15.109375" customWidth="1"/>
    <col min="6657" max="6657" width="24.33203125" customWidth="1"/>
    <col min="6658" max="6667" width="12.5546875" customWidth="1"/>
    <col min="6668" max="6668" width="10.109375" customWidth="1"/>
    <col min="6669" max="6669" width="11.88671875" customWidth="1"/>
    <col min="6670" max="6672" width="15.109375" customWidth="1"/>
    <col min="6913" max="6913" width="24.33203125" customWidth="1"/>
    <col min="6914" max="6923" width="12.5546875" customWidth="1"/>
    <col min="6924" max="6924" width="10.109375" customWidth="1"/>
    <col min="6925" max="6925" width="11.88671875" customWidth="1"/>
    <col min="6926" max="6928" width="15.109375" customWidth="1"/>
    <col min="7169" max="7169" width="24.33203125" customWidth="1"/>
    <col min="7170" max="7179" width="12.5546875" customWidth="1"/>
    <col min="7180" max="7180" width="10.109375" customWidth="1"/>
    <col min="7181" max="7181" width="11.88671875" customWidth="1"/>
    <col min="7182" max="7184" width="15.109375" customWidth="1"/>
    <col min="7425" max="7425" width="24.33203125" customWidth="1"/>
    <col min="7426" max="7435" width="12.5546875" customWidth="1"/>
    <col min="7436" max="7436" width="10.109375" customWidth="1"/>
    <col min="7437" max="7437" width="11.88671875" customWidth="1"/>
    <col min="7438" max="7440" width="15.109375" customWidth="1"/>
    <col min="7681" max="7681" width="24.33203125" customWidth="1"/>
    <col min="7682" max="7691" width="12.5546875" customWidth="1"/>
    <col min="7692" max="7692" width="10.109375" customWidth="1"/>
    <col min="7693" max="7693" width="11.88671875" customWidth="1"/>
    <col min="7694" max="7696" width="15.109375" customWidth="1"/>
    <col min="7937" max="7937" width="24.33203125" customWidth="1"/>
    <col min="7938" max="7947" width="12.5546875" customWidth="1"/>
    <col min="7948" max="7948" width="10.109375" customWidth="1"/>
    <col min="7949" max="7949" width="11.88671875" customWidth="1"/>
    <col min="7950" max="7952" width="15.109375" customWidth="1"/>
    <col min="8193" max="8193" width="24.33203125" customWidth="1"/>
    <col min="8194" max="8203" width="12.5546875" customWidth="1"/>
    <col min="8204" max="8204" width="10.109375" customWidth="1"/>
    <col min="8205" max="8205" width="11.88671875" customWidth="1"/>
    <col min="8206" max="8208" width="15.109375" customWidth="1"/>
    <col min="8449" max="8449" width="24.33203125" customWidth="1"/>
    <col min="8450" max="8459" width="12.5546875" customWidth="1"/>
    <col min="8460" max="8460" width="10.109375" customWidth="1"/>
    <col min="8461" max="8461" width="11.88671875" customWidth="1"/>
    <col min="8462" max="8464" width="15.109375" customWidth="1"/>
    <col min="8705" max="8705" width="24.33203125" customWidth="1"/>
    <col min="8706" max="8715" width="12.5546875" customWidth="1"/>
    <col min="8716" max="8716" width="10.109375" customWidth="1"/>
    <col min="8717" max="8717" width="11.88671875" customWidth="1"/>
    <col min="8718" max="8720" width="15.109375" customWidth="1"/>
    <col min="8961" max="8961" width="24.33203125" customWidth="1"/>
    <col min="8962" max="8971" width="12.5546875" customWidth="1"/>
    <col min="8972" max="8972" width="10.109375" customWidth="1"/>
    <col min="8973" max="8973" width="11.88671875" customWidth="1"/>
    <col min="8974" max="8976" width="15.109375" customWidth="1"/>
    <col min="9217" max="9217" width="24.33203125" customWidth="1"/>
    <col min="9218" max="9227" width="12.5546875" customWidth="1"/>
    <col min="9228" max="9228" width="10.109375" customWidth="1"/>
    <col min="9229" max="9229" width="11.88671875" customWidth="1"/>
    <col min="9230" max="9232" width="15.109375" customWidth="1"/>
    <col min="9473" max="9473" width="24.33203125" customWidth="1"/>
    <col min="9474" max="9483" width="12.5546875" customWidth="1"/>
    <col min="9484" max="9484" width="10.109375" customWidth="1"/>
    <col min="9485" max="9485" width="11.88671875" customWidth="1"/>
    <col min="9486" max="9488" width="15.109375" customWidth="1"/>
    <col min="9729" max="9729" width="24.33203125" customWidth="1"/>
    <col min="9730" max="9739" width="12.5546875" customWidth="1"/>
    <col min="9740" max="9740" width="10.109375" customWidth="1"/>
    <col min="9741" max="9741" width="11.88671875" customWidth="1"/>
    <col min="9742" max="9744" width="15.109375" customWidth="1"/>
    <col min="9985" max="9985" width="24.33203125" customWidth="1"/>
    <col min="9986" max="9995" width="12.5546875" customWidth="1"/>
    <col min="9996" max="9996" width="10.109375" customWidth="1"/>
    <col min="9997" max="9997" width="11.88671875" customWidth="1"/>
    <col min="9998" max="10000" width="15.109375" customWidth="1"/>
    <col min="10241" max="10241" width="24.33203125" customWidth="1"/>
    <col min="10242" max="10251" width="12.5546875" customWidth="1"/>
    <col min="10252" max="10252" width="10.109375" customWidth="1"/>
    <col min="10253" max="10253" width="11.88671875" customWidth="1"/>
    <col min="10254" max="10256" width="15.109375" customWidth="1"/>
    <col min="10497" max="10497" width="24.33203125" customWidth="1"/>
    <col min="10498" max="10507" width="12.5546875" customWidth="1"/>
    <col min="10508" max="10508" width="10.109375" customWidth="1"/>
    <col min="10509" max="10509" width="11.88671875" customWidth="1"/>
    <col min="10510" max="10512" width="15.109375" customWidth="1"/>
    <col min="10753" max="10753" width="24.33203125" customWidth="1"/>
    <col min="10754" max="10763" width="12.5546875" customWidth="1"/>
    <col min="10764" max="10764" width="10.109375" customWidth="1"/>
    <col min="10765" max="10765" width="11.88671875" customWidth="1"/>
    <col min="10766" max="10768" width="15.109375" customWidth="1"/>
    <col min="11009" max="11009" width="24.33203125" customWidth="1"/>
    <col min="11010" max="11019" width="12.5546875" customWidth="1"/>
    <col min="11020" max="11020" width="10.109375" customWidth="1"/>
    <col min="11021" max="11021" width="11.88671875" customWidth="1"/>
    <col min="11022" max="11024" width="15.109375" customWidth="1"/>
    <col min="11265" max="11265" width="24.33203125" customWidth="1"/>
    <col min="11266" max="11275" width="12.5546875" customWidth="1"/>
    <col min="11276" max="11276" width="10.109375" customWidth="1"/>
    <col min="11277" max="11277" width="11.88671875" customWidth="1"/>
    <col min="11278" max="11280" width="15.109375" customWidth="1"/>
    <col min="11521" max="11521" width="24.33203125" customWidth="1"/>
    <col min="11522" max="11531" width="12.5546875" customWidth="1"/>
    <col min="11532" max="11532" width="10.109375" customWidth="1"/>
    <col min="11533" max="11533" width="11.88671875" customWidth="1"/>
    <col min="11534" max="11536" width="15.109375" customWidth="1"/>
    <col min="11777" max="11777" width="24.33203125" customWidth="1"/>
    <col min="11778" max="11787" width="12.5546875" customWidth="1"/>
    <col min="11788" max="11788" width="10.109375" customWidth="1"/>
    <col min="11789" max="11789" width="11.88671875" customWidth="1"/>
    <col min="11790" max="11792" width="15.109375" customWidth="1"/>
    <col min="12033" max="12033" width="24.33203125" customWidth="1"/>
    <col min="12034" max="12043" width="12.5546875" customWidth="1"/>
    <col min="12044" max="12044" width="10.109375" customWidth="1"/>
    <col min="12045" max="12045" width="11.88671875" customWidth="1"/>
    <col min="12046" max="12048" width="15.109375" customWidth="1"/>
    <col min="12289" max="12289" width="24.33203125" customWidth="1"/>
    <col min="12290" max="12299" width="12.5546875" customWidth="1"/>
    <col min="12300" max="12300" width="10.109375" customWidth="1"/>
    <col min="12301" max="12301" width="11.88671875" customWidth="1"/>
    <col min="12302" max="12304" width="15.109375" customWidth="1"/>
    <col min="12545" max="12545" width="24.33203125" customWidth="1"/>
    <col min="12546" max="12555" width="12.5546875" customWidth="1"/>
    <col min="12556" max="12556" width="10.109375" customWidth="1"/>
    <col min="12557" max="12557" width="11.88671875" customWidth="1"/>
    <col min="12558" max="12560" width="15.109375" customWidth="1"/>
    <col min="12801" max="12801" width="24.33203125" customWidth="1"/>
    <col min="12802" max="12811" width="12.5546875" customWidth="1"/>
    <col min="12812" max="12812" width="10.109375" customWidth="1"/>
    <col min="12813" max="12813" width="11.88671875" customWidth="1"/>
    <col min="12814" max="12816" width="15.109375" customWidth="1"/>
    <col min="13057" max="13057" width="24.33203125" customWidth="1"/>
    <col min="13058" max="13067" width="12.5546875" customWidth="1"/>
    <col min="13068" max="13068" width="10.109375" customWidth="1"/>
    <col min="13069" max="13069" width="11.88671875" customWidth="1"/>
    <col min="13070" max="13072" width="15.109375" customWidth="1"/>
    <col min="13313" max="13313" width="24.33203125" customWidth="1"/>
    <col min="13314" max="13323" width="12.5546875" customWidth="1"/>
    <col min="13324" max="13324" width="10.109375" customWidth="1"/>
    <col min="13325" max="13325" width="11.88671875" customWidth="1"/>
    <col min="13326" max="13328" width="15.109375" customWidth="1"/>
    <col min="13569" max="13569" width="24.33203125" customWidth="1"/>
    <col min="13570" max="13579" width="12.5546875" customWidth="1"/>
    <col min="13580" max="13580" width="10.109375" customWidth="1"/>
    <col min="13581" max="13581" width="11.88671875" customWidth="1"/>
    <col min="13582" max="13584" width="15.109375" customWidth="1"/>
    <col min="13825" max="13825" width="24.33203125" customWidth="1"/>
    <col min="13826" max="13835" width="12.5546875" customWidth="1"/>
    <col min="13836" max="13836" width="10.109375" customWidth="1"/>
    <col min="13837" max="13837" width="11.88671875" customWidth="1"/>
    <col min="13838" max="13840" width="15.109375" customWidth="1"/>
    <col min="14081" max="14081" width="24.33203125" customWidth="1"/>
    <col min="14082" max="14091" width="12.5546875" customWidth="1"/>
    <col min="14092" max="14092" width="10.109375" customWidth="1"/>
    <col min="14093" max="14093" width="11.88671875" customWidth="1"/>
    <col min="14094" max="14096" width="15.109375" customWidth="1"/>
    <col min="14337" max="14337" width="24.33203125" customWidth="1"/>
    <col min="14338" max="14347" width="12.5546875" customWidth="1"/>
    <col min="14348" max="14348" width="10.109375" customWidth="1"/>
    <col min="14349" max="14349" width="11.88671875" customWidth="1"/>
    <col min="14350" max="14352" width="15.109375" customWidth="1"/>
    <col min="14593" max="14593" width="24.33203125" customWidth="1"/>
    <col min="14594" max="14603" width="12.5546875" customWidth="1"/>
    <col min="14604" max="14604" width="10.109375" customWidth="1"/>
    <col min="14605" max="14605" width="11.88671875" customWidth="1"/>
    <col min="14606" max="14608" width="15.109375" customWidth="1"/>
    <col min="14849" max="14849" width="24.33203125" customWidth="1"/>
    <col min="14850" max="14859" width="12.5546875" customWidth="1"/>
    <col min="14860" max="14860" width="10.109375" customWidth="1"/>
    <col min="14861" max="14861" width="11.88671875" customWidth="1"/>
    <col min="14862" max="14864" width="15.109375" customWidth="1"/>
    <col min="15105" max="15105" width="24.33203125" customWidth="1"/>
    <col min="15106" max="15115" width="12.5546875" customWidth="1"/>
    <col min="15116" max="15116" width="10.109375" customWidth="1"/>
    <col min="15117" max="15117" width="11.88671875" customWidth="1"/>
    <col min="15118" max="15120" width="15.109375" customWidth="1"/>
    <col min="15361" max="15361" width="24.33203125" customWidth="1"/>
    <col min="15362" max="15371" width="12.5546875" customWidth="1"/>
    <col min="15372" max="15372" width="10.109375" customWidth="1"/>
    <col min="15373" max="15373" width="11.88671875" customWidth="1"/>
    <col min="15374" max="15376" width="15.109375" customWidth="1"/>
    <col min="15617" max="15617" width="24.33203125" customWidth="1"/>
    <col min="15618" max="15627" width="12.5546875" customWidth="1"/>
    <col min="15628" max="15628" width="10.109375" customWidth="1"/>
    <col min="15629" max="15629" width="11.88671875" customWidth="1"/>
    <col min="15630" max="15632" width="15.109375" customWidth="1"/>
    <col min="15873" max="15873" width="24.33203125" customWidth="1"/>
    <col min="15874" max="15883" width="12.5546875" customWidth="1"/>
    <col min="15884" max="15884" width="10.109375" customWidth="1"/>
    <col min="15885" max="15885" width="11.88671875" customWidth="1"/>
    <col min="15886" max="15888" width="15.109375" customWidth="1"/>
    <col min="16129" max="16129" width="24.33203125" customWidth="1"/>
    <col min="16130" max="16139" width="12.5546875" customWidth="1"/>
    <col min="16140" max="16140" width="10.109375" customWidth="1"/>
    <col min="16141" max="16141" width="11.88671875" customWidth="1"/>
    <col min="16142" max="16144" width="15.109375" customWidth="1"/>
  </cols>
  <sheetData>
    <row r="1" spans="1:14" ht="11.25" customHeight="1" x14ac:dyDescent="0.25"/>
    <row r="2" spans="1:14" ht="12.75" customHeight="1" x14ac:dyDescent="0.3">
      <c r="A2" s="200"/>
      <c r="B2" s="195" t="s">
        <v>466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4" s="1" customFormat="1" ht="12.75" customHeight="1" x14ac:dyDescent="0.3">
      <c r="A3" s="200"/>
      <c r="B3" s="3" t="s">
        <v>467</v>
      </c>
      <c r="C3" s="3" t="s">
        <v>468</v>
      </c>
      <c r="D3" s="3" t="s">
        <v>469</v>
      </c>
      <c r="E3" s="3" t="s">
        <v>470</v>
      </c>
      <c r="F3" s="3" t="s">
        <v>602</v>
      </c>
      <c r="G3" s="3" t="s">
        <v>603</v>
      </c>
      <c r="H3" s="3" t="s">
        <v>604</v>
      </c>
      <c r="I3" s="3" t="s">
        <v>605</v>
      </c>
      <c r="J3" s="195" t="s">
        <v>0</v>
      </c>
      <c r="K3" s="195" t="s">
        <v>1</v>
      </c>
      <c r="L3" s="195" t="s">
        <v>2</v>
      </c>
      <c r="M3" s="197" t="s">
        <v>3</v>
      </c>
    </row>
    <row r="4" spans="1:14" s="1" customFormat="1" x14ac:dyDescent="0.3">
      <c r="A4" s="271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3" t="s">
        <v>6</v>
      </c>
      <c r="G4" s="3" t="s">
        <v>6</v>
      </c>
      <c r="H4" s="3" t="s">
        <v>9</v>
      </c>
      <c r="I4" s="3" t="s">
        <v>9</v>
      </c>
      <c r="J4" s="195"/>
      <c r="K4" s="195"/>
      <c r="L4" s="195"/>
      <c r="M4" s="197"/>
    </row>
    <row r="5" spans="1:14" s="4" customFormat="1" ht="24" x14ac:dyDescent="0.25">
      <c r="A5" s="272"/>
      <c r="B5" s="73" t="s">
        <v>610</v>
      </c>
      <c r="C5" s="73" t="s">
        <v>611</v>
      </c>
      <c r="D5" s="73" t="s">
        <v>610</v>
      </c>
      <c r="E5" s="73" t="s">
        <v>611</v>
      </c>
      <c r="F5" s="73" t="s">
        <v>610</v>
      </c>
      <c r="G5" s="73" t="s">
        <v>611</v>
      </c>
      <c r="H5" s="73" t="s">
        <v>610</v>
      </c>
      <c r="I5" s="73" t="s">
        <v>611</v>
      </c>
      <c r="J5" s="195"/>
      <c r="K5" s="195"/>
      <c r="L5" s="195"/>
      <c r="M5" s="197"/>
    </row>
    <row r="6" spans="1:14" s="4" customFormat="1" ht="12.75" customHeight="1" x14ac:dyDescent="0.25">
      <c r="A6" s="165" t="s">
        <v>104</v>
      </c>
      <c r="B6" s="7">
        <v>395</v>
      </c>
      <c r="C6" s="7">
        <v>397</v>
      </c>
      <c r="D6" s="7">
        <v>383</v>
      </c>
      <c r="E6" s="7">
        <v>372</v>
      </c>
      <c r="F6" s="7">
        <v>103</v>
      </c>
      <c r="G6" s="7">
        <v>107</v>
      </c>
      <c r="H6" s="7">
        <v>101</v>
      </c>
      <c r="I6" s="7">
        <v>94</v>
      </c>
      <c r="J6" s="7">
        <v>0</v>
      </c>
      <c r="K6" s="7">
        <v>280</v>
      </c>
      <c r="L6" s="7">
        <v>0</v>
      </c>
      <c r="M6" s="46">
        <f t="shared" ref="M6:M11" si="0">SUM(B6:L6)</f>
        <v>2232</v>
      </c>
      <c r="N6" s="1"/>
    </row>
    <row r="7" spans="1:14" s="4" customFormat="1" ht="12.75" customHeight="1" x14ac:dyDescent="0.25">
      <c r="A7" s="165" t="s">
        <v>105</v>
      </c>
      <c r="B7" s="7">
        <v>218</v>
      </c>
      <c r="C7" s="7">
        <v>207</v>
      </c>
      <c r="D7" s="7">
        <v>195</v>
      </c>
      <c r="E7" s="7">
        <v>186</v>
      </c>
      <c r="F7" s="7">
        <v>60</v>
      </c>
      <c r="G7" s="7">
        <v>59</v>
      </c>
      <c r="H7" s="7">
        <v>45</v>
      </c>
      <c r="I7" s="7">
        <v>40</v>
      </c>
      <c r="J7" s="7">
        <v>0</v>
      </c>
      <c r="K7" s="7">
        <v>196</v>
      </c>
      <c r="L7" s="7">
        <v>0</v>
      </c>
      <c r="M7" s="46">
        <f t="shared" si="0"/>
        <v>1206</v>
      </c>
      <c r="N7" s="1"/>
    </row>
    <row r="8" spans="1:14" s="1" customFormat="1" ht="12.75" customHeight="1" x14ac:dyDescent="0.25">
      <c r="A8" s="165" t="s">
        <v>106</v>
      </c>
      <c r="B8" s="7">
        <v>254</v>
      </c>
      <c r="C8" s="7">
        <v>260</v>
      </c>
      <c r="D8" s="7">
        <v>176</v>
      </c>
      <c r="E8" s="7">
        <v>173</v>
      </c>
      <c r="F8" s="7">
        <v>40</v>
      </c>
      <c r="G8" s="7">
        <v>39</v>
      </c>
      <c r="H8" s="7">
        <v>50</v>
      </c>
      <c r="I8" s="7">
        <v>49</v>
      </c>
      <c r="J8" s="7">
        <v>0</v>
      </c>
      <c r="K8" s="7">
        <v>177</v>
      </c>
      <c r="L8" s="7">
        <v>0</v>
      </c>
      <c r="M8" s="46">
        <f t="shared" si="0"/>
        <v>1218</v>
      </c>
    </row>
    <row r="9" spans="1:14" s="1" customFormat="1" ht="12.75" customHeight="1" x14ac:dyDescent="0.25">
      <c r="A9" s="165" t="s">
        <v>107</v>
      </c>
      <c r="B9" s="7">
        <v>93</v>
      </c>
      <c r="C9" s="7">
        <v>90</v>
      </c>
      <c r="D9" s="7">
        <v>96</v>
      </c>
      <c r="E9" s="7">
        <v>96</v>
      </c>
      <c r="F9" s="7">
        <v>28</v>
      </c>
      <c r="G9" s="7">
        <v>27</v>
      </c>
      <c r="H9" s="7">
        <v>19</v>
      </c>
      <c r="I9" s="7">
        <v>19</v>
      </c>
      <c r="J9" s="7">
        <v>0</v>
      </c>
      <c r="K9" s="7">
        <v>78</v>
      </c>
      <c r="L9" s="7">
        <v>0</v>
      </c>
      <c r="M9" s="46">
        <f t="shared" si="0"/>
        <v>546</v>
      </c>
    </row>
    <row r="10" spans="1:14" s="1" customFormat="1" ht="12.75" customHeight="1" x14ac:dyDescent="0.25">
      <c r="A10" s="165" t="s">
        <v>108</v>
      </c>
      <c r="B10" s="7">
        <v>162</v>
      </c>
      <c r="C10" s="7">
        <v>156</v>
      </c>
      <c r="D10" s="7">
        <v>126</v>
      </c>
      <c r="E10" s="7">
        <v>118</v>
      </c>
      <c r="F10" s="7">
        <v>41</v>
      </c>
      <c r="G10" s="7">
        <v>39</v>
      </c>
      <c r="H10" s="7">
        <v>42</v>
      </c>
      <c r="I10" s="7">
        <v>42</v>
      </c>
      <c r="J10" s="7">
        <v>0</v>
      </c>
      <c r="K10" s="7">
        <v>136</v>
      </c>
      <c r="L10" s="7">
        <v>0</v>
      </c>
      <c r="M10" s="46">
        <f t="shared" si="0"/>
        <v>862</v>
      </c>
    </row>
    <row r="11" spans="1:14" s="1" customFormat="1" ht="12.75" customHeight="1" x14ac:dyDescent="0.25">
      <c r="A11" s="165" t="s">
        <v>109</v>
      </c>
      <c r="B11" s="7">
        <v>131</v>
      </c>
      <c r="C11" s="7">
        <v>127</v>
      </c>
      <c r="D11" s="7">
        <v>90</v>
      </c>
      <c r="E11" s="7">
        <v>92</v>
      </c>
      <c r="F11" s="7">
        <v>24</v>
      </c>
      <c r="G11" s="7">
        <v>25</v>
      </c>
      <c r="H11" s="7">
        <v>17</v>
      </c>
      <c r="I11" s="7">
        <v>17</v>
      </c>
      <c r="J11" s="7">
        <v>0</v>
      </c>
      <c r="K11" s="7">
        <v>65</v>
      </c>
      <c r="L11" s="7">
        <v>0</v>
      </c>
      <c r="M11" s="46">
        <f t="shared" si="0"/>
        <v>588</v>
      </c>
    </row>
    <row r="12" spans="1:14" s="1" customFormat="1" ht="15.75" customHeight="1" x14ac:dyDescent="0.25">
      <c r="A12" s="9" t="s">
        <v>3</v>
      </c>
      <c r="B12" s="10">
        <f t="shared" ref="B12:M12" si="1">SUM(B6:B11)</f>
        <v>1253</v>
      </c>
      <c r="C12" s="10">
        <f t="shared" si="1"/>
        <v>1237</v>
      </c>
      <c r="D12" s="10">
        <f t="shared" si="1"/>
        <v>1066</v>
      </c>
      <c r="E12" s="10">
        <f>SUM(E6:E11)</f>
        <v>1037</v>
      </c>
      <c r="F12" s="10">
        <f>SUM(F6:F11)</f>
        <v>296</v>
      </c>
      <c r="G12" s="10">
        <f>SUM(G6:G11)</f>
        <v>296</v>
      </c>
      <c r="H12" s="10">
        <f>SUM(H6:H11)</f>
        <v>274</v>
      </c>
      <c r="I12" s="10">
        <f t="shared" si="1"/>
        <v>261</v>
      </c>
      <c r="J12" s="10">
        <f t="shared" si="1"/>
        <v>0</v>
      </c>
      <c r="K12" s="10">
        <f t="shared" si="1"/>
        <v>932</v>
      </c>
      <c r="L12" s="10">
        <f t="shared" si="1"/>
        <v>0</v>
      </c>
      <c r="M12" s="10">
        <f t="shared" si="1"/>
        <v>6652</v>
      </c>
      <c r="N12" s="11"/>
    </row>
    <row r="13" spans="1:14" ht="11.25" customHeight="1" x14ac:dyDescent="0.25"/>
    <row r="14" spans="1:14" ht="11.25" customHeight="1" x14ac:dyDescent="0.25">
      <c r="A14" s="216" t="s">
        <v>610</v>
      </c>
      <c r="B14" s="216"/>
      <c r="C14" s="90">
        <f>B12+D12+F12+H12</f>
        <v>2889</v>
      </c>
      <c r="E14" s="216" t="s">
        <v>611</v>
      </c>
      <c r="F14" s="216"/>
      <c r="G14" s="90">
        <f>C12+E12+G12+I12</f>
        <v>2831</v>
      </c>
    </row>
    <row r="16" spans="1:14" x14ac:dyDescent="0.3">
      <c r="A16" s="200"/>
      <c r="B16" s="195" t="s">
        <v>474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</row>
    <row r="17" spans="1:14" x14ac:dyDescent="0.3">
      <c r="A17" s="200"/>
      <c r="B17" s="3" t="s">
        <v>475</v>
      </c>
      <c r="C17" s="3" t="s">
        <v>507</v>
      </c>
      <c r="D17" s="3" t="s">
        <v>476</v>
      </c>
      <c r="E17" s="3" t="s">
        <v>478</v>
      </c>
      <c r="F17" s="3" t="s">
        <v>495</v>
      </c>
      <c r="G17" s="3" t="s">
        <v>497</v>
      </c>
      <c r="H17" s="3" t="s">
        <v>512</v>
      </c>
      <c r="I17" s="3" t="s">
        <v>477</v>
      </c>
      <c r="J17" s="3" t="s">
        <v>479</v>
      </c>
      <c r="K17" s="195" t="s">
        <v>0</v>
      </c>
      <c r="L17" s="195" t="s">
        <v>1</v>
      </c>
      <c r="M17" s="195" t="s">
        <v>2</v>
      </c>
      <c r="N17" s="197" t="s">
        <v>3</v>
      </c>
    </row>
    <row r="18" spans="1:14" x14ac:dyDescent="0.3">
      <c r="A18" s="271">
        <v>43046</v>
      </c>
      <c r="B18" s="3" t="s">
        <v>4</v>
      </c>
      <c r="C18" s="3" t="s">
        <v>4</v>
      </c>
      <c r="D18" s="3" t="s">
        <v>5</v>
      </c>
      <c r="E18" s="3" t="s">
        <v>5</v>
      </c>
      <c r="F18" s="3" t="s">
        <v>6</v>
      </c>
      <c r="G18" s="3" t="s">
        <v>6</v>
      </c>
      <c r="H18" s="3" t="s">
        <v>8</v>
      </c>
      <c r="I18" s="3" t="s">
        <v>9</v>
      </c>
      <c r="J18" s="3" t="s">
        <v>9</v>
      </c>
      <c r="K18" s="195"/>
      <c r="L18" s="195"/>
      <c r="M18" s="195"/>
      <c r="N18" s="197"/>
    </row>
    <row r="19" spans="1:14" ht="39.75" customHeight="1" x14ac:dyDescent="0.3">
      <c r="A19" s="272"/>
      <c r="B19" s="73" t="s">
        <v>606</v>
      </c>
      <c r="C19" s="73" t="s">
        <v>608</v>
      </c>
      <c r="D19" s="73" t="s">
        <v>607</v>
      </c>
      <c r="E19" s="73" t="s">
        <v>609</v>
      </c>
      <c r="F19" s="73" t="s">
        <v>607</v>
      </c>
      <c r="G19" s="73" t="s">
        <v>609</v>
      </c>
      <c r="H19" s="73" t="s">
        <v>606</v>
      </c>
      <c r="I19" s="73" t="s">
        <v>607</v>
      </c>
      <c r="J19" s="73" t="s">
        <v>609</v>
      </c>
      <c r="K19" s="195"/>
      <c r="L19" s="195"/>
      <c r="M19" s="195"/>
      <c r="N19" s="197"/>
    </row>
    <row r="20" spans="1:14" ht="12.75" customHeight="1" x14ac:dyDescent="0.25">
      <c r="A20" s="165" t="s">
        <v>104</v>
      </c>
      <c r="B20" s="7">
        <v>440</v>
      </c>
      <c r="C20" s="7">
        <v>422</v>
      </c>
      <c r="D20" s="7">
        <v>384</v>
      </c>
      <c r="E20" s="7">
        <v>417</v>
      </c>
      <c r="F20" s="7">
        <v>94</v>
      </c>
      <c r="G20" s="7">
        <v>99</v>
      </c>
      <c r="H20" s="7">
        <v>59</v>
      </c>
      <c r="I20" s="7">
        <v>70</v>
      </c>
      <c r="J20" s="7">
        <v>79</v>
      </c>
      <c r="K20" s="7">
        <v>0</v>
      </c>
      <c r="L20" s="7">
        <v>168</v>
      </c>
      <c r="M20" s="7">
        <v>0</v>
      </c>
      <c r="N20" s="71">
        <f t="shared" ref="N20:N25" si="2">SUM(B20:M20)</f>
        <v>2232</v>
      </c>
    </row>
    <row r="21" spans="1:14" ht="12.75" customHeight="1" x14ac:dyDescent="0.25">
      <c r="A21" s="165" t="s">
        <v>105</v>
      </c>
      <c r="B21" s="7">
        <v>242</v>
      </c>
      <c r="C21" s="7">
        <v>255</v>
      </c>
      <c r="D21" s="7">
        <v>195</v>
      </c>
      <c r="E21" s="7">
        <v>199</v>
      </c>
      <c r="F21" s="7">
        <v>58</v>
      </c>
      <c r="G21" s="7">
        <v>59</v>
      </c>
      <c r="H21" s="7">
        <v>28</v>
      </c>
      <c r="I21" s="7">
        <v>26</v>
      </c>
      <c r="J21" s="7">
        <v>25</v>
      </c>
      <c r="K21" s="7">
        <v>0</v>
      </c>
      <c r="L21" s="7">
        <v>119</v>
      </c>
      <c r="M21" s="7">
        <v>0</v>
      </c>
      <c r="N21" s="71">
        <f t="shared" si="2"/>
        <v>1206</v>
      </c>
    </row>
    <row r="22" spans="1:14" ht="12.75" customHeight="1" x14ac:dyDescent="0.25">
      <c r="A22" s="165" t="s">
        <v>106</v>
      </c>
      <c r="B22" s="7">
        <v>284</v>
      </c>
      <c r="C22" s="7">
        <v>281</v>
      </c>
      <c r="D22" s="7">
        <v>164</v>
      </c>
      <c r="E22" s="7">
        <v>189</v>
      </c>
      <c r="F22" s="7">
        <v>42</v>
      </c>
      <c r="G22" s="7">
        <v>45</v>
      </c>
      <c r="H22" s="7">
        <v>33</v>
      </c>
      <c r="I22" s="7">
        <v>37</v>
      </c>
      <c r="J22" s="7">
        <v>37</v>
      </c>
      <c r="K22" s="7">
        <v>0</v>
      </c>
      <c r="L22" s="7">
        <v>106</v>
      </c>
      <c r="M22" s="7">
        <v>0</v>
      </c>
      <c r="N22" s="71">
        <f t="shared" si="2"/>
        <v>1218</v>
      </c>
    </row>
    <row r="23" spans="1:14" ht="12.75" customHeight="1" x14ac:dyDescent="0.25">
      <c r="A23" s="165" t="s">
        <v>107</v>
      </c>
      <c r="B23" s="7">
        <v>102</v>
      </c>
      <c r="C23" s="7">
        <v>100</v>
      </c>
      <c r="D23" s="7">
        <v>93</v>
      </c>
      <c r="E23" s="7">
        <v>90</v>
      </c>
      <c r="F23" s="7">
        <v>28</v>
      </c>
      <c r="G23" s="7">
        <v>32</v>
      </c>
      <c r="H23" s="7">
        <v>12</v>
      </c>
      <c r="I23" s="7">
        <v>15</v>
      </c>
      <c r="J23" s="7">
        <v>17</v>
      </c>
      <c r="K23" s="7">
        <v>0</v>
      </c>
      <c r="L23" s="7">
        <v>57</v>
      </c>
      <c r="M23" s="7">
        <v>0</v>
      </c>
      <c r="N23" s="71">
        <f t="shared" si="2"/>
        <v>546</v>
      </c>
    </row>
    <row r="24" spans="1:14" ht="12.75" customHeight="1" x14ac:dyDescent="0.25">
      <c r="A24" s="165" t="s">
        <v>108</v>
      </c>
      <c r="B24" s="7">
        <v>189</v>
      </c>
      <c r="C24" s="7">
        <v>181</v>
      </c>
      <c r="D24" s="7">
        <v>134</v>
      </c>
      <c r="E24" s="7">
        <v>139</v>
      </c>
      <c r="F24" s="7">
        <v>35</v>
      </c>
      <c r="G24" s="7">
        <v>42</v>
      </c>
      <c r="H24" s="7">
        <v>20</v>
      </c>
      <c r="I24" s="7">
        <v>25</v>
      </c>
      <c r="J24" s="7">
        <v>26</v>
      </c>
      <c r="K24" s="7">
        <v>0</v>
      </c>
      <c r="L24" s="7">
        <v>71</v>
      </c>
      <c r="M24" s="7">
        <v>0</v>
      </c>
      <c r="N24" s="71">
        <f t="shared" si="2"/>
        <v>862</v>
      </c>
    </row>
    <row r="25" spans="1:14" ht="12.75" customHeight="1" x14ac:dyDescent="0.3">
      <c r="A25" s="165" t="s">
        <v>109</v>
      </c>
      <c r="B25" s="7">
        <v>153</v>
      </c>
      <c r="C25" s="7">
        <v>159</v>
      </c>
      <c r="D25" s="7">
        <v>89</v>
      </c>
      <c r="E25" s="7">
        <v>90</v>
      </c>
      <c r="F25" s="7">
        <v>21</v>
      </c>
      <c r="G25" s="7">
        <v>21</v>
      </c>
      <c r="H25" s="7">
        <v>7</v>
      </c>
      <c r="I25" s="7">
        <v>10</v>
      </c>
      <c r="J25" s="7">
        <v>9</v>
      </c>
      <c r="K25" s="7">
        <v>0</v>
      </c>
      <c r="L25" s="7">
        <v>29</v>
      </c>
      <c r="M25" s="7">
        <v>0</v>
      </c>
      <c r="N25" s="71">
        <f t="shared" si="2"/>
        <v>588</v>
      </c>
    </row>
    <row r="26" spans="1:14" ht="15.6" x14ac:dyDescent="0.3">
      <c r="A26" s="9" t="s">
        <v>3</v>
      </c>
      <c r="B26" s="10">
        <f t="shared" ref="B26:N26" si="3">SUM(B20:B25)</f>
        <v>1410</v>
      </c>
      <c r="C26" s="10">
        <f t="shared" si="3"/>
        <v>1398</v>
      </c>
      <c r="D26" s="10">
        <f t="shared" si="3"/>
        <v>1059</v>
      </c>
      <c r="E26" s="10">
        <f>SUM(E20:E25)</f>
        <v>1124</v>
      </c>
      <c r="F26" s="10">
        <f>SUM(F20:F25)</f>
        <v>278</v>
      </c>
      <c r="G26" s="10">
        <f>SUM(G20:G25)</f>
        <v>298</v>
      </c>
      <c r="H26" s="10">
        <f>SUM(H20:H25)</f>
        <v>159</v>
      </c>
      <c r="I26" s="10">
        <f>SUM(I20:I25)</f>
        <v>183</v>
      </c>
      <c r="J26" s="10">
        <f t="shared" si="3"/>
        <v>193</v>
      </c>
      <c r="K26" s="10">
        <f t="shared" si="3"/>
        <v>0</v>
      </c>
      <c r="L26" s="10">
        <f t="shared" si="3"/>
        <v>550</v>
      </c>
      <c r="M26" s="10">
        <f t="shared" si="3"/>
        <v>0</v>
      </c>
      <c r="N26" s="10">
        <f t="shared" si="3"/>
        <v>6652</v>
      </c>
    </row>
    <row r="28" spans="1:14" s="85" customFormat="1" x14ac:dyDescent="0.3">
      <c r="A28" s="270" t="s">
        <v>606</v>
      </c>
      <c r="B28" s="270"/>
      <c r="C28" s="90">
        <f>B26+H26</f>
        <v>1569</v>
      </c>
      <c r="N28" s="90"/>
    </row>
    <row r="29" spans="1:14" x14ac:dyDescent="0.3">
      <c r="A29" s="270" t="s">
        <v>608</v>
      </c>
      <c r="B29" s="270"/>
      <c r="C29" s="90">
        <f>C26</f>
        <v>1398</v>
      </c>
    </row>
    <row r="30" spans="1:14" x14ac:dyDescent="0.3">
      <c r="A30" s="270" t="s">
        <v>607</v>
      </c>
      <c r="B30" s="270"/>
      <c r="C30" s="90">
        <f>D26+F26+I26</f>
        <v>1520</v>
      </c>
    </row>
    <row r="31" spans="1:14" x14ac:dyDescent="0.3">
      <c r="A31" s="270" t="s">
        <v>609</v>
      </c>
      <c r="B31" s="270"/>
      <c r="C31" s="90">
        <f>E26+G26+J26</f>
        <v>1615</v>
      </c>
    </row>
  </sheetData>
  <mergeCells count="20">
    <mergeCell ref="A2:A3"/>
    <mergeCell ref="B2:M2"/>
    <mergeCell ref="J3:J5"/>
    <mergeCell ref="K3:K5"/>
    <mergeCell ref="L3:L5"/>
    <mergeCell ref="M3:M5"/>
    <mergeCell ref="A4:A5"/>
    <mergeCell ref="A31:B31"/>
    <mergeCell ref="A16:A17"/>
    <mergeCell ref="B16:N16"/>
    <mergeCell ref="K17:K19"/>
    <mergeCell ref="L17:L19"/>
    <mergeCell ref="M17:M19"/>
    <mergeCell ref="N17:N19"/>
    <mergeCell ref="A18:A19"/>
    <mergeCell ref="A14:B14"/>
    <mergeCell ref="E14:F14"/>
    <mergeCell ref="A28:B28"/>
    <mergeCell ref="A29:B29"/>
    <mergeCell ref="A30:B30"/>
  </mergeCells>
  <pageMargins left="0.2" right="0.2" top="0.5" bottom="0.25" header="0.3" footer="0.3"/>
  <pageSetup orientation="landscape" r:id="rId1"/>
  <headerFooter>
    <oddHeader>&amp;CTOWN OF SAND LAKE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100" workbookViewId="0">
      <selection activeCell="K7" sqref="K7"/>
    </sheetView>
  </sheetViews>
  <sheetFormatPr defaultRowHeight="14.4" x14ac:dyDescent="0.3"/>
  <cols>
    <col min="1" max="1" width="18.44140625" customWidth="1"/>
    <col min="2" max="4" width="12.5546875" customWidth="1"/>
    <col min="5" max="5" width="13" customWidth="1"/>
    <col min="6" max="6" width="9.44140625" customWidth="1"/>
    <col min="7" max="7" width="13" customWidth="1"/>
    <col min="8" max="8" width="10.6640625" customWidth="1"/>
    <col min="9" max="9" width="10.109375" customWidth="1"/>
    <col min="10" max="10" width="8.6640625" customWidth="1"/>
    <col min="251" max="251" width="24.33203125" customWidth="1"/>
    <col min="252" max="261" width="12.5546875" customWidth="1"/>
    <col min="262" max="262" width="10.109375" customWidth="1"/>
    <col min="263" max="263" width="11.88671875" customWidth="1"/>
    <col min="264" max="266" width="15.109375" customWidth="1"/>
    <col min="507" max="507" width="24.33203125" customWidth="1"/>
    <col min="508" max="517" width="12.5546875" customWidth="1"/>
    <col min="518" max="518" width="10.109375" customWidth="1"/>
    <col min="519" max="519" width="11.88671875" customWidth="1"/>
    <col min="520" max="522" width="15.109375" customWidth="1"/>
    <col min="763" max="763" width="24.33203125" customWidth="1"/>
    <col min="764" max="773" width="12.5546875" customWidth="1"/>
    <col min="774" max="774" width="10.109375" customWidth="1"/>
    <col min="775" max="775" width="11.88671875" customWidth="1"/>
    <col min="776" max="778" width="15.109375" customWidth="1"/>
    <col min="1019" max="1019" width="24.33203125" customWidth="1"/>
    <col min="1020" max="1029" width="12.5546875" customWidth="1"/>
    <col min="1030" max="1030" width="10.109375" customWidth="1"/>
    <col min="1031" max="1031" width="11.88671875" customWidth="1"/>
    <col min="1032" max="1034" width="15.109375" customWidth="1"/>
    <col min="1275" max="1275" width="24.33203125" customWidth="1"/>
    <col min="1276" max="1285" width="12.5546875" customWidth="1"/>
    <col min="1286" max="1286" width="10.109375" customWidth="1"/>
    <col min="1287" max="1287" width="11.88671875" customWidth="1"/>
    <col min="1288" max="1290" width="15.109375" customWidth="1"/>
    <col min="1531" max="1531" width="24.33203125" customWidth="1"/>
    <col min="1532" max="1541" width="12.5546875" customWidth="1"/>
    <col min="1542" max="1542" width="10.109375" customWidth="1"/>
    <col min="1543" max="1543" width="11.88671875" customWidth="1"/>
    <col min="1544" max="1546" width="15.109375" customWidth="1"/>
    <col min="1787" max="1787" width="24.33203125" customWidth="1"/>
    <col min="1788" max="1797" width="12.5546875" customWidth="1"/>
    <col min="1798" max="1798" width="10.109375" customWidth="1"/>
    <col min="1799" max="1799" width="11.88671875" customWidth="1"/>
    <col min="1800" max="1802" width="15.109375" customWidth="1"/>
    <col min="2043" max="2043" width="24.33203125" customWidth="1"/>
    <col min="2044" max="2053" width="12.5546875" customWidth="1"/>
    <col min="2054" max="2054" width="10.109375" customWidth="1"/>
    <col min="2055" max="2055" width="11.88671875" customWidth="1"/>
    <col min="2056" max="2058" width="15.109375" customWidth="1"/>
    <col min="2299" max="2299" width="24.33203125" customWidth="1"/>
    <col min="2300" max="2309" width="12.5546875" customWidth="1"/>
    <col min="2310" max="2310" width="10.109375" customWidth="1"/>
    <col min="2311" max="2311" width="11.88671875" customWidth="1"/>
    <col min="2312" max="2314" width="15.109375" customWidth="1"/>
    <col min="2555" max="2555" width="24.33203125" customWidth="1"/>
    <col min="2556" max="2565" width="12.5546875" customWidth="1"/>
    <col min="2566" max="2566" width="10.109375" customWidth="1"/>
    <col min="2567" max="2567" width="11.88671875" customWidth="1"/>
    <col min="2568" max="2570" width="15.109375" customWidth="1"/>
    <col min="2811" max="2811" width="24.33203125" customWidth="1"/>
    <col min="2812" max="2821" width="12.5546875" customWidth="1"/>
    <col min="2822" max="2822" width="10.109375" customWidth="1"/>
    <col min="2823" max="2823" width="11.88671875" customWidth="1"/>
    <col min="2824" max="2826" width="15.109375" customWidth="1"/>
    <col min="3067" max="3067" width="24.33203125" customWidth="1"/>
    <col min="3068" max="3077" width="12.5546875" customWidth="1"/>
    <col min="3078" max="3078" width="10.109375" customWidth="1"/>
    <col min="3079" max="3079" width="11.88671875" customWidth="1"/>
    <col min="3080" max="3082" width="15.109375" customWidth="1"/>
    <col min="3323" max="3323" width="24.33203125" customWidth="1"/>
    <col min="3324" max="3333" width="12.5546875" customWidth="1"/>
    <col min="3334" max="3334" width="10.109375" customWidth="1"/>
    <col min="3335" max="3335" width="11.88671875" customWidth="1"/>
    <col min="3336" max="3338" width="15.109375" customWidth="1"/>
    <col min="3579" max="3579" width="24.33203125" customWidth="1"/>
    <col min="3580" max="3589" width="12.5546875" customWidth="1"/>
    <col min="3590" max="3590" width="10.109375" customWidth="1"/>
    <col min="3591" max="3591" width="11.88671875" customWidth="1"/>
    <col min="3592" max="3594" width="15.109375" customWidth="1"/>
    <col min="3835" max="3835" width="24.33203125" customWidth="1"/>
    <col min="3836" max="3845" width="12.5546875" customWidth="1"/>
    <col min="3846" max="3846" width="10.109375" customWidth="1"/>
    <col min="3847" max="3847" width="11.88671875" customWidth="1"/>
    <col min="3848" max="3850" width="15.109375" customWidth="1"/>
    <col min="4091" max="4091" width="24.33203125" customWidth="1"/>
    <col min="4092" max="4101" width="12.5546875" customWidth="1"/>
    <col min="4102" max="4102" width="10.109375" customWidth="1"/>
    <col min="4103" max="4103" width="11.88671875" customWidth="1"/>
    <col min="4104" max="4106" width="15.109375" customWidth="1"/>
    <col min="4347" max="4347" width="24.33203125" customWidth="1"/>
    <col min="4348" max="4357" width="12.5546875" customWidth="1"/>
    <col min="4358" max="4358" width="10.109375" customWidth="1"/>
    <col min="4359" max="4359" width="11.88671875" customWidth="1"/>
    <col min="4360" max="4362" width="15.109375" customWidth="1"/>
    <col min="4603" max="4603" width="24.33203125" customWidth="1"/>
    <col min="4604" max="4613" width="12.5546875" customWidth="1"/>
    <col min="4614" max="4614" width="10.109375" customWidth="1"/>
    <col min="4615" max="4615" width="11.88671875" customWidth="1"/>
    <col min="4616" max="4618" width="15.109375" customWidth="1"/>
    <col min="4859" max="4859" width="24.33203125" customWidth="1"/>
    <col min="4860" max="4869" width="12.5546875" customWidth="1"/>
    <col min="4870" max="4870" width="10.109375" customWidth="1"/>
    <col min="4871" max="4871" width="11.88671875" customWidth="1"/>
    <col min="4872" max="4874" width="15.109375" customWidth="1"/>
    <col min="5115" max="5115" width="24.33203125" customWidth="1"/>
    <col min="5116" max="5125" width="12.5546875" customWidth="1"/>
    <col min="5126" max="5126" width="10.109375" customWidth="1"/>
    <col min="5127" max="5127" width="11.88671875" customWidth="1"/>
    <col min="5128" max="5130" width="15.109375" customWidth="1"/>
    <col min="5371" max="5371" width="24.33203125" customWidth="1"/>
    <col min="5372" max="5381" width="12.5546875" customWidth="1"/>
    <col min="5382" max="5382" width="10.109375" customWidth="1"/>
    <col min="5383" max="5383" width="11.88671875" customWidth="1"/>
    <col min="5384" max="5386" width="15.109375" customWidth="1"/>
    <col min="5627" max="5627" width="24.33203125" customWidth="1"/>
    <col min="5628" max="5637" width="12.5546875" customWidth="1"/>
    <col min="5638" max="5638" width="10.109375" customWidth="1"/>
    <col min="5639" max="5639" width="11.88671875" customWidth="1"/>
    <col min="5640" max="5642" width="15.109375" customWidth="1"/>
    <col min="5883" max="5883" width="24.33203125" customWidth="1"/>
    <col min="5884" max="5893" width="12.5546875" customWidth="1"/>
    <col min="5894" max="5894" width="10.109375" customWidth="1"/>
    <col min="5895" max="5895" width="11.88671875" customWidth="1"/>
    <col min="5896" max="5898" width="15.109375" customWidth="1"/>
    <col min="6139" max="6139" width="24.33203125" customWidth="1"/>
    <col min="6140" max="6149" width="12.5546875" customWidth="1"/>
    <col min="6150" max="6150" width="10.109375" customWidth="1"/>
    <col min="6151" max="6151" width="11.88671875" customWidth="1"/>
    <col min="6152" max="6154" width="15.109375" customWidth="1"/>
    <col min="6395" max="6395" width="24.33203125" customWidth="1"/>
    <col min="6396" max="6405" width="12.5546875" customWidth="1"/>
    <col min="6406" max="6406" width="10.109375" customWidth="1"/>
    <col min="6407" max="6407" width="11.88671875" customWidth="1"/>
    <col min="6408" max="6410" width="15.109375" customWidth="1"/>
    <col min="6651" max="6651" width="24.33203125" customWidth="1"/>
    <col min="6652" max="6661" width="12.5546875" customWidth="1"/>
    <col min="6662" max="6662" width="10.109375" customWidth="1"/>
    <col min="6663" max="6663" width="11.88671875" customWidth="1"/>
    <col min="6664" max="6666" width="15.109375" customWidth="1"/>
    <col min="6907" max="6907" width="24.33203125" customWidth="1"/>
    <col min="6908" max="6917" width="12.5546875" customWidth="1"/>
    <col min="6918" max="6918" width="10.109375" customWidth="1"/>
    <col min="6919" max="6919" width="11.88671875" customWidth="1"/>
    <col min="6920" max="6922" width="15.109375" customWidth="1"/>
    <col min="7163" max="7163" width="24.33203125" customWidth="1"/>
    <col min="7164" max="7173" width="12.5546875" customWidth="1"/>
    <col min="7174" max="7174" width="10.109375" customWidth="1"/>
    <col min="7175" max="7175" width="11.88671875" customWidth="1"/>
    <col min="7176" max="7178" width="15.109375" customWidth="1"/>
    <col min="7419" max="7419" width="24.33203125" customWidth="1"/>
    <col min="7420" max="7429" width="12.5546875" customWidth="1"/>
    <col min="7430" max="7430" width="10.109375" customWidth="1"/>
    <col min="7431" max="7431" width="11.88671875" customWidth="1"/>
    <col min="7432" max="7434" width="15.109375" customWidth="1"/>
    <col min="7675" max="7675" width="24.33203125" customWidth="1"/>
    <col min="7676" max="7685" width="12.5546875" customWidth="1"/>
    <col min="7686" max="7686" width="10.109375" customWidth="1"/>
    <col min="7687" max="7687" width="11.88671875" customWidth="1"/>
    <col min="7688" max="7690" width="15.109375" customWidth="1"/>
    <col min="7931" max="7931" width="24.33203125" customWidth="1"/>
    <col min="7932" max="7941" width="12.5546875" customWidth="1"/>
    <col min="7942" max="7942" width="10.109375" customWidth="1"/>
    <col min="7943" max="7943" width="11.88671875" customWidth="1"/>
    <col min="7944" max="7946" width="15.109375" customWidth="1"/>
    <col min="8187" max="8187" width="24.33203125" customWidth="1"/>
    <col min="8188" max="8197" width="12.5546875" customWidth="1"/>
    <col min="8198" max="8198" width="10.109375" customWidth="1"/>
    <col min="8199" max="8199" width="11.88671875" customWidth="1"/>
    <col min="8200" max="8202" width="15.109375" customWidth="1"/>
    <col min="8443" max="8443" width="24.33203125" customWidth="1"/>
    <col min="8444" max="8453" width="12.5546875" customWidth="1"/>
    <col min="8454" max="8454" width="10.109375" customWidth="1"/>
    <col min="8455" max="8455" width="11.88671875" customWidth="1"/>
    <col min="8456" max="8458" width="15.109375" customWidth="1"/>
    <col min="8699" max="8699" width="24.33203125" customWidth="1"/>
    <col min="8700" max="8709" width="12.5546875" customWidth="1"/>
    <col min="8710" max="8710" width="10.109375" customWidth="1"/>
    <col min="8711" max="8711" width="11.88671875" customWidth="1"/>
    <col min="8712" max="8714" width="15.109375" customWidth="1"/>
    <col min="8955" max="8955" width="24.33203125" customWidth="1"/>
    <col min="8956" max="8965" width="12.5546875" customWidth="1"/>
    <col min="8966" max="8966" width="10.109375" customWidth="1"/>
    <col min="8967" max="8967" width="11.88671875" customWidth="1"/>
    <col min="8968" max="8970" width="15.109375" customWidth="1"/>
    <col min="9211" max="9211" width="24.33203125" customWidth="1"/>
    <col min="9212" max="9221" width="12.5546875" customWidth="1"/>
    <col min="9222" max="9222" width="10.109375" customWidth="1"/>
    <col min="9223" max="9223" width="11.88671875" customWidth="1"/>
    <col min="9224" max="9226" width="15.109375" customWidth="1"/>
    <col min="9467" max="9467" width="24.33203125" customWidth="1"/>
    <col min="9468" max="9477" width="12.5546875" customWidth="1"/>
    <col min="9478" max="9478" width="10.109375" customWidth="1"/>
    <col min="9479" max="9479" width="11.88671875" customWidth="1"/>
    <col min="9480" max="9482" width="15.109375" customWidth="1"/>
    <col min="9723" max="9723" width="24.33203125" customWidth="1"/>
    <col min="9724" max="9733" width="12.5546875" customWidth="1"/>
    <col min="9734" max="9734" width="10.109375" customWidth="1"/>
    <col min="9735" max="9735" width="11.88671875" customWidth="1"/>
    <col min="9736" max="9738" width="15.109375" customWidth="1"/>
    <col min="9979" max="9979" width="24.33203125" customWidth="1"/>
    <col min="9980" max="9989" width="12.5546875" customWidth="1"/>
    <col min="9990" max="9990" width="10.109375" customWidth="1"/>
    <col min="9991" max="9991" width="11.88671875" customWidth="1"/>
    <col min="9992" max="9994" width="15.109375" customWidth="1"/>
    <col min="10235" max="10235" width="24.33203125" customWidth="1"/>
    <col min="10236" max="10245" width="12.5546875" customWidth="1"/>
    <col min="10246" max="10246" width="10.109375" customWidth="1"/>
    <col min="10247" max="10247" width="11.88671875" customWidth="1"/>
    <col min="10248" max="10250" width="15.109375" customWidth="1"/>
    <col min="10491" max="10491" width="24.33203125" customWidth="1"/>
    <col min="10492" max="10501" width="12.5546875" customWidth="1"/>
    <col min="10502" max="10502" width="10.109375" customWidth="1"/>
    <col min="10503" max="10503" width="11.88671875" customWidth="1"/>
    <col min="10504" max="10506" width="15.109375" customWidth="1"/>
    <col min="10747" max="10747" width="24.33203125" customWidth="1"/>
    <col min="10748" max="10757" width="12.5546875" customWidth="1"/>
    <col min="10758" max="10758" width="10.109375" customWidth="1"/>
    <col min="10759" max="10759" width="11.88671875" customWidth="1"/>
    <col min="10760" max="10762" width="15.109375" customWidth="1"/>
    <col min="11003" max="11003" width="24.33203125" customWidth="1"/>
    <col min="11004" max="11013" width="12.5546875" customWidth="1"/>
    <col min="11014" max="11014" width="10.109375" customWidth="1"/>
    <col min="11015" max="11015" width="11.88671875" customWidth="1"/>
    <col min="11016" max="11018" width="15.109375" customWidth="1"/>
    <col min="11259" max="11259" width="24.33203125" customWidth="1"/>
    <col min="11260" max="11269" width="12.5546875" customWidth="1"/>
    <col min="11270" max="11270" width="10.109375" customWidth="1"/>
    <col min="11271" max="11271" width="11.88671875" customWidth="1"/>
    <col min="11272" max="11274" width="15.109375" customWidth="1"/>
    <col min="11515" max="11515" width="24.33203125" customWidth="1"/>
    <col min="11516" max="11525" width="12.5546875" customWidth="1"/>
    <col min="11526" max="11526" width="10.109375" customWidth="1"/>
    <col min="11527" max="11527" width="11.88671875" customWidth="1"/>
    <col min="11528" max="11530" width="15.109375" customWidth="1"/>
    <col min="11771" max="11771" width="24.33203125" customWidth="1"/>
    <col min="11772" max="11781" width="12.5546875" customWidth="1"/>
    <col min="11782" max="11782" width="10.109375" customWidth="1"/>
    <col min="11783" max="11783" width="11.88671875" customWidth="1"/>
    <col min="11784" max="11786" width="15.109375" customWidth="1"/>
    <col min="12027" max="12027" width="24.33203125" customWidth="1"/>
    <col min="12028" max="12037" width="12.5546875" customWidth="1"/>
    <col min="12038" max="12038" width="10.109375" customWidth="1"/>
    <col min="12039" max="12039" width="11.88671875" customWidth="1"/>
    <col min="12040" max="12042" width="15.109375" customWidth="1"/>
    <col min="12283" max="12283" width="24.33203125" customWidth="1"/>
    <col min="12284" max="12293" width="12.5546875" customWidth="1"/>
    <col min="12294" max="12294" width="10.109375" customWidth="1"/>
    <col min="12295" max="12295" width="11.88671875" customWidth="1"/>
    <col min="12296" max="12298" width="15.109375" customWidth="1"/>
    <col min="12539" max="12539" width="24.33203125" customWidth="1"/>
    <col min="12540" max="12549" width="12.5546875" customWidth="1"/>
    <col min="12550" max="12550" width="10.109375" customWidth="1"/>
    <col min="12551" max="12551" width="11.88671875" customWidth="1"/>
    <col min="12552" max="12554" width="15.109375" customWidth="1"/>
    <col min="12795" max="12795" width="24.33203125" customWidth="1"/>
    <col min="12796" max="12805" width="12.5546875" customWidth="1"/>
    <col min="12806" max="12806" width="10.109375" customWidth="1"/>
    <col min="12807" max="12807" width="11.88671875" customWidth="1"/>
    <col min="12808" max="12810" width="15.109375" customWidth="1"/>
    <col min="13051" max="13051" width="24.33203125" customWidth="1"/>
    <col min="13052" max="13061" width="12.5546875" customWidth="1"/>
    <col min="13062" max="13062" width="10.109375" customWidth="1"/>
    <col min="13063" max="13063" width="11.88671875" customWidth="1"/>
    <col min="13064" max="13066" width="15.109375" customWidth="1"/>
    <col min="13307" max="13307" width="24.33203125" customWidth="1"/>
    <col min="13308" max="13317" width="12.5546875" customWidth="1"/>
    <col min="13318" max="13318" width="10.109375" customWidth="1"/>
    <col min="13319" max="13319" width="11.88671875" customWidth="1"/>
    <col min="13320" max="13322" width="15.109375" customWidth="1"/>
    <col min="13563" max="13563" width="24.33203125" customWidth="1"/>
    <col min="13564" max="13573" width="12.5546875" customWidth="1"/>
    <col min="13574" max="13574" width="10.109375" customWidth="1"/>
    <col min="13575" max="13575" width="11.88671875" customWidth="1"/>
    <col min="13576" max="13578" width="15.109375" customWidth="1"/>
    <col min="13819" max="13819" width="24.33203125" customWidth="1"/>
    <col min="13820" max="13829" width="12.5546875" customWidth="1"/>
    <col min="13830" max="13830" width="10.109375" customWidth="1"/>
    <col min="13831" max="13831" width="11.88671875" customWidth="1"/>
    <col min="13832" max="13834" width="15.109375" customWidth="1"/>
    <col min="14075" max="14075" width="24.33203125" customWidth="1"/>
    <col min="14076" max="14085" width="12.5546875" customWidth="1"/>
    <col min="14086" max="14086" width="10.109375" customWidth="1"/>
    <col min="14087" max="14087" width="11.88671875" customWidth="1"/>
    <col min="14088" max="14090" width="15.109375" customWidth="1"/>
    <col min="14331" max="14331" width="24.33203125" customWidth="1"/>
    <col min="14332" max="14341" width="12.5546875" customWidth="1"/>
    <col min="14342" max="14342" width="10.109375" customWidth="1"/>
    <col min="14343" max="14343" width="11.88671875" customWidth="1"/>
    <col min="14344" max="14346" width="15.109375" customWidth="1"/>
    <col min="14587" max="14587" width="24.33203125" customWidth="1"/>
    <col min="14588" max="14597" width="12.5546875" customWidth="1"/>
    <col min="14598" max="14598" width="10.109375" customWidth="1"/>
    <col min="14599" max="14599" width="11.88671875" customWidth="1"/>
    <col min="14600" max="14602" width="15.109375" customWidth="1"/>
    <col min="14843" max="14843" width="24.33203125" customWidth="1"/>
    <col min="14844" max="14853" width="12.5546875" customWidth="1"/>
    <col min="14854" max="14854" width="10.109375" customWidth="1"/>
    <col min="14855" max="14855" width="11.88671875" customWidth="1"/>
    <col min="14856" max="14858" width="15.109375" customWidth="1"/>
    <col min="15099" max="15099" width="24.33203125" customWidth="1"/>
    <col min="15100" max="15109" width="12.5546875" customWidth="1"/>
    <col min="15110" max="15110" width="10.109375" customWidth="1"/>
    <col min="15111" max="15111" width="11.88671875" customWidth="1"/>
    <col min="15112" max="15114" width="15.109375" customWidth="1"/>
    <col min="15355" max="15355" width="24.33203125" customWidth="1"/>
    <col min="15356" max="15365" width="12.5546875" customWidth="1"/>
    <col min="15366" max="15366" width="10.109375" customWidth="1"/>
    <col min="15367" max="15367" width="11.88671875" customWidth="1"/>
    <col min="15368" max="15370" width="15.109375" customWidth="1"/>
    <col min="15611" max="15611" width="24.33203125" customWidth="1"/>
    <col min="15612" max="15621" width="12.5546875" customWidth="1"/>
    <col min="15622" max="15622" width="10.109375" customWidth="1"/>
    <col min="15623" max="15623" width="11.88671875" customWidth="1"/>
    <col min="15624" max="15626" width="15.109375" customWidth="1"/>
    <col min="15867" max="15867" width="24.33203125" customWidth="1"/>
    <col min="15868" max="15877" width="12.5546875" customWidth="1"/>
    <col min="15878" max="15878" width="10.109375" customWidth="1"/>
    <col min="15879" max="15879" width="11.88671875" customWidth="1"/>
    <col min="15880" max="15882" width="15.109375" customWidth="1"/>
    <col min="16123" max="16123" width="24.33203125" customWidth="1"/>
    <col min="16124" max="16133" width="12.5546875" customWidth="1"/>
    <col min="16134" max="16134" width="10.109375" customWidth="1"/>
    <col min="16135" max="16135" width="11.88671875" customWidth="1"/>
    <col min="16136" max="16138" width="15.109375" customWidth="1"/>
  </cols>
  <sheetData>
    <row r="1" spans="1:8" ht="12.75" customHeight="1" x14ac:dyDescent="0.3">
      <c r="A1" s="200"/>
      <c r="B1" s="206" t="s">
        <v>458</v>
      </c>
      <c r="C1" s="207"/>
      <c r="D1" s="207"/>
      <c r="E1" s="207"/>
      <c r="F1" s="207"/>
      <c r="G1" s="207"/>
      <c r="H1" s="208"/>
    </row>
    <row r="2" spans="1:8" s="1" customFormat="1" ht="12.75" customHeight="1" x14ac:dyDescent="0.3">
      <c r="A2" s="200"/>
      <c r="B2" s="49" t="s">
        <v>459</v>
      </c>
      <c r="C2" s="49" t="s">
        <v>547</v>
      </c>
      <c r="D2" s="49" t="s">
        <v>461</v>
      </c>
      <c r="E2" s="195" t="s">
        <v>0</v>
      </c>
      <c r="F2" s="195" t="s">
        <v>1</v>
      </c>
      <c r="G2" s="195" t="s">
        <v>2</v>
      </c>
      <c r="H2" s="197" t="s">
        <v>3</v>
      </c>
    </row>
    <row r="3" spans="1:8" s="1" customFormat="1" x14ac:dyDescent="0.3">
      <c r="A3" s="198">
        <v>43046</v>
      </c>
      <c r="B3" s="3" t="s">
        <v>5</v>
      </c>
      <c r="C3" s="3" t="s">
        <v>6</v>
      </c>
      <c r="D3" s="3" t="s">
        <v>9</v>
      </c>
      <c r="E3" s="195"/>
      <c r="F3" s="195"/>
      <c r="G3" s="195"/>
      <c r="H3" s="197"/>
    </row>
    <row r="4" spans="1:8" s="4" customFormat="1" ht="24" x14ac:dyDescent="0.25">
      <c r="A4" s="199"/>
      <c r="B4" s="73" t="s">
        <v>615</v>
      </c>
      <c r="C4" s="73" t="s">
        <v>615</v>
      </c>
      <c r="D4" s="73" t="s">
        <v>615</v>
      </c>
      <c r="E4" s="195"/>
      <c r="F4" s="195"/>
      <c r="G4" s="195"/>
      <c r="H4" s="197"/>
    </row>
    <row r="5" spans="1:8" s="4" customFormat="1" ht="12.75" customHeight="1" x14ac:dyDescent="0.25">
      <c r="A5" s="46" t="s">
        <v>110</v>
      </c>
      <c r="B5" s="7">
        <v>267</v>
      </c>
      <c r="C5" s="7">
        <v>65</v>
      </c>
      <c r="D5" s="7">
        <v>64</v>
      </c>
      <c r="E5" s="7">
        <v>2</v>
      </c>
      <c r="F5" s="7">
        <v>129</v>
      </c>
      <c r="G5" s="7">
        <v>0</v>
      </c>
      <c r="H5" s="46">
        <f t="shared" ref="H5:H11" si="0">SUM(B5:G5)</f>
        <v>527</v>
      </c>
    </row>
    <row r="6" spans="1:8" s="1" customFormat="1" ht="12.75" customHeight="1" x14ac:dyDescent="0.25">
      <c r="A6" s="46" t="s">
        <v>111</v>
      </c>
      <c r="B6" s="7">
        <v>78</v>
      </c>
      <c r="C6" s="7">
        <v>20</v>
      </c>
      <c r="D6" s="7">
        <v>16</v>
      </c>
      <c r="E6" s="7">
        <v>0</v>
      </c>
      <c r="F6" s="7">
        <v>22</v>
      </c>
      <c r="G6" s="7">
        <v>0</v>
      </c>
      <c r="H6" s="46">
        <f t="shared" si="0"/>
        <v>136</v>
      </c>
    </row>
    <row r="7" spans="1:8" s="1" customFormat="1" ht="12.75" customHeight="1" x14ac:dyDescent="0.25">
      <c r="A7" s="46" t="s">
        <v>112</v>
      </c>
      <c r="B7" s="7">
        <v>201</v>
      </c>
      <c r="C7" s="7">
        <v>36</v>
      </c>
      <c r="D7" s="7">
        <v>44</v>
      </c>
      <c r="E7" s="7">
        <v>4</v>
      </c>
      <c r="F7" s="7">
        <v>81</v>
      </c>
      <c r="G7" s="7">
        <v>0</v>
      </c>
      <c r="H7" s="46">
        <f t="shared" si="0"/>
        <v>366</v>
      </c>
    </row>
    <row r="8" spans="1:8" s="1" customFormat="1" ht="12.75" customHeight="1" x14ac:dyDescent="0.25">
      <c r="A8" s="46" t="s">
        <v>113</v>
      </c>
      <c r="B8" s="7">
        <v>99</v>
      </c>
      <c r="C8" s="7">
        <v>9</v>
      </c>
      <c r="D8" s="7">
        <v>24</v>
      </c>
      <c r="E8" s="7">
        <v>2</v>
      </c>
      <c r="F8" s="7">
        <v>63</v>
      </c>
      <c r="G8" s="7">
        <v>0</v>
      </c>
      <c r="H8" s="46">
        <f t="shared" si="0"/>
        <v>197</v>
      </c>
    </row>
    <row r="9" spans="1:8" s="1" customFormat="1" ht="12.75" customHeight="1" x14ac:dyDescent="0.25">
      <c r="A9" s="46" t="s">
        <v>114</v>
      </c>
      <c r="B9" s="7">
        <v>140</v>
      </c>
      <c r="C9" s="7">
        <v>37</v>
      </c>
      <c r="D9" s="7">
        <v>41</v>
      </c>
      <c r="E9" s="7">
        <v>0</v>
      </c>
      <c r="F9" s="7">
        <v>71</v>
      </c>
      <c r="G9" s="7">
        <v>0</v>
      </c>
      <c r="H9" s="46">
        <f t="shared" si="0"/>
        <v>289</v>
      </c>
    </row>
    <row r="10" spans="1:8" s="1" customFormat="1" ht="12.75" customHeight="1" x14ac:dyDescent="0.25">
      <c r="A10" s="46" t="s">
        <v>115</v>
      </c>
      <c r="B10" s="7">
        <v>232</v>
      </c>
      <c r="C10" s="7">
        <v>54</v>
      </c>
      <c r="D10" s="7">
        <v>66</v>
      </c>
      <c r="E10" s="7">
        <v>3</v>
      </c>
      <c r="F10" s="7">
        <v>140</v>
      </c>
      <c r="G10" s="7">
        <v>0</v>
      </c>
      <c r="H10" s="46">
        <f t="shared" si="0"/>
        <v>495</v>
      </c>
    </row>
    <row r="11" spans="1:8" s="1" customFormat="1" ht="12.75" customHeight="1" x14ac:dyDescent="0.25">
      <c r="A11" s="46" t="s">
        <v>116</v>
      </c>
      <c r="B11" s="7">
        <v>223</v>
      </c>
      <c r="C11" s="7">
        <v>46</v>
      </c>
      <c r="D11" s="7">
        <v>50</v>
      </c>
      <c r="E11" s="7">
        <v>0</v>
      </c>
      <c r="F11" s="7">
        <v>99</v>
      </c>
      <c r="G11" s="7">
        <v>0</v>
      </c>
      <c r="H11" s="46">
        <f t="shared" si="0"/>
        <v>418</v>
      </c>
    </row>
    <row r="12" spans="1:8" s="1" customFormat="1" ht="15.75" customHeight="1" x14ac:dyDescent="0.25">
      <c r="A12" s="9" t="s">
        <v>3</v>
      </c>
      <c r="B12" s="10">
        <f t="shared" ref="B12:H12" si="1">SUM(B5:B11)</f>
        <v>1240</v>
      </c>
      <c r="C12" s="10">
        <f t="shared" si="1"/>
        <v>267</v>
      </c>
      <c r="D12" s="10">
        <f>SUM(D5:D11)</f>
        <v>305</v>
      </c>
      <c r="E12" s="10">
        <f t="shared" si="1"/>
        <v>11</v>
      </c>
      <c r="F12" s="10">
        <f t="shared" si="1"/>
        <v>605</v>
      </c>
      <c r="G12" s="10">
        <f t="shared" si="1"/>
        <v>0</v>
      </c>
      <c r="H12" s="10">
        <f t="shared" si="1"/>
        <v>2428</v>
      </c>
    </row>
    <row r="13" spans="1:8" s="89" customFormat="1" ht="18" customHeight="1" x14ac:dyDescent="0.25">
      <c r="A13" s="88" t="s">
        <v>615</v>
      </c>
      <c r="B13" s="89">
        <f>B12+C12+D12</f>
        <v>1812</v>
      </c>
    </row>
    <row r="14" spans="1:8" x14ac:dyDescent="0.3">
      <c r="A14" s="200"/>
      <c r="B14" s="206" t="s">
        <v>466</v>
      </c>
      <c r="C14" s="207"/>
      <c r="D14" s="207"/>
      <c r="E14" s="207"/>
      <c r="F14" s="207"/>
      <c r="G14" s="207"/>
      <c r="H14" s="208"/>
    </row>
    <row r="15" spans="1:8" x14ac:dyDescent="0.3">
      <c r="A15" s="200"/>
      <c r="B15" s="49" t="s">
        <v>464</v>
      </c>
      <c r="C15" s="49" t="s">
        <v>531</v>
      </c>
      <c r="D15" s="49" t="s">
        <v>534</v>
      </c>
      <c r="E15" s="195" t="s">
        <v>0</v>
      </c>
      <c r="F15" s="195" t="s">
        <v>1</v>
      </c>
      <c r="G15" s="195" t="s">
        <v>2</v>
      </c>
      <c r="H15" s="197" t="s">
        <v>3</v>
      </c>
    </row>
    <row r="16" spans="1:8" x14ac:dyDescent="0.3">
      <c r="A16" s="198">
        <v>43046</v>
      </c>
      <c r="B16" s="3" t="s">
        <v>5</v>
      </c>
      <c r="C16" s="3" t="s">
        <v>6</v>
      </c>
      <c r="D16" s="3" t="s">
        <v>9</v>
      </c>
      <c r="E16" s="195"/>
      <c r="F16" s="195"/>
      <c r="G16" s="195"/>
      <c r="H16" s="197"/>
    </row>
    <row r="17" spans="1:11" ht="24.6" x14ac:dyDescent="0.3">
      <c r="A17" s="199"/>
      <c r="B17" s="73" t="s">
        <v>616</v>
      </c>
      <c r="C17" s="73" t="s">
        <v>616</v>
      </c>
      <c r="D17" s="73" t="s">
        <v>616</v>
      </c>
      <c r="E17" s="195"/>
      <c r="F17" s="195"/>
      <c r="G17" s="195"/>
      <c r="H17" s="197"/>
    </row>
    <row r="18" spans="1:11" ht="12.75" customHeight="1" x14ac:dyDescent="0.25">
      <c r="A18" s="71" t="s">
        <v>110</v>
      </c>
      <c r="B18" s="7">
        <v>259</v>
      </c>
      <c r="C18" s="7">
        <v>68</v>
      </c>
      <c r="D18" s="7">
        <v>61</v>
      </c>
      <c r="E18" s="7">
        <v>0</v>
      </c>
      <c r="F18" s="7">
        <v>139</v>
      </c>
      <c r="G18" s="7">
        <v>0</v>
      </c>
      <c r="H18" s="71">
        <f t="shared" ref="H18:H24" si="2">SUM(B18:G18)</f>
        <v>527</v>
      </c>
    </row>
    <row r="19" spans="1:11" ht="12.75" customHeight="1" x14ac:dyDescent="0.25">
      <c r="A19" s="71" t="s">
        <v>111</v>
      </c>
      <c r="B19" s="7">
        <v>77</v>
      </c>
      <c r="C19" s="7">
        <v>22</v>
      </c>
      <c r="D19" s="7">
        <v>12</v>
      </c>
      <c r="E19" s="7">
        <v>0</v>
      </c>
      <c r="F19" s="7">
        <v>25</v>
      </c>
      <c r="G19" s="7">
        <v>0</v>
      </c>
      <c r="H19" s="71">
        <f t="shared" si="2"/>
        <v>136</v>
      </c>
    </row>
    <row r="20" spans="1:11" ht="12.75" customHeight="1" x14ac:dyDescent="0.25">
      <c r="A20" s="71" t="s">
        <v>112</v>
      </c>
      <c r="B20" s="7">
        <v>193</v>
      </c>
      <c r="C20" s="7">
        <v>36</v>
      </c>
      <c r="D20" s="7">
        <v>44</v>
      </c>
      <c r="E20" s="7">
        <v>0</v>
      </c>
      <c r="F20" s="7">
        <v>93</v>
      </c>
      <c r="G20" s="7">
        <v>0</v>
      </c>
      <c r="H20" s="71">
        <f t="shared" si="2"/>
        <v>366</v>
      </c>
    </row>
    <row r="21" spans="1:11" ht="12.75" customHeight="1" x14ac:dyDescent="0.25">
      <c r="A21" s="71" t="s">
        <v>113</v>
      </c>
      <c r="B21" s="7">
        <v>115</v>
      </c>
      <c r="C21" s="7">
        <v>10</v>
      </c>
      <c r="D21" s="7">
        <v>25</v>
      </c>
      <c r="E21" s="7">
        <v>0</v>
      </c>
      <c r="F21" s="7">
        <v>47</v>
      </c>
      <c r="G21" s="7">
        <v>0</v>
      </c>
      <c r="H21" s="71">
        <f t="shared" si="2"/>
        <v>197</v>
      </c>
    </row>
    <row r="22" spans="1:11" ht="12.75" customHeight="1" x14ac:dyDescent="0.25">
      <c r="A22" s="71" t="s">
        <v>114</v>
      </c>
      <c r="B22" s="7">
        <v>126</v>
      </c>
      <c r="C22" s="7">
        <v>45</v>
      </c>
      <c r="D22" s="7">
        <v>39</v>
      </c>
      <c r="E22" s="7">
        <v>0</v>
      </c>
      <c r="F22" s="7">
        <v>79</v>
      </c>
      <c r="G22" s="7">
        <v>0</v>
      </c>
      <c r="H22" s="71">
        <f t="shared" si="2"/>
        <v>289</v>
      </c>
    </row>
    <row r="23" spans="1:11" ht="12.75" customHeight="1" x14ac:dyDescent="0.25">
      <c r="A23" s="71" t="s">
        <v>115</v>
      </c>
      <c r="B23" s="7">
        <v>229</v>
      </c>
      <c r="C23" s="7">
        <v>56</v>
      </c>
      <c r="D23" s="7">
        <v>64</v>
      </c>
      <c r="E23" s="7">
        <v>1</v>
      </c>
      <c r="F23" s="7">
        <v>145</v>
      </c>
      <c r="G23" s="7">
        <v>0</v>
      </c>
      <c r="H23" s="71">
        <f t="shared" si="2"/>
        <v>495</v>
      </c>
    </row>
    <row r="24" spans="1:11" ht="12.75" customHeight="1" x14ac:dyDescent="0.25">
      <c r="A24" s="71" t="s">
        <v>116</v>
      </c>
      <c r="B24" s="7">
        <v>218</v>
      </c>
      <c r="C24" s="7">
        <v>49</v>
      </c>
      <c r="D24" s="7">
        <v>50</v>
      </c>
      <c r="E24" s="7">
        <v>0</v>
      </c>
      <c r="F24" s="7">
        <v>101</v>
      </c>
      <c r="G24" s="7">
        <v>0</v>
      </c>
      <c r="H24" s="71">
        <f t="shared" si="2"/>
        <v>418</v>
      </c>
    </row>
    <row r="25" spans="1:11" ht="15.75" x14ac:dyDescent="0.25">
      <c r="A25" s="9" t="s">
        <v>3</v>
      </c>
      <c r="B25" s="10">
        <f t="shared" ref="B25:H25" si="3">SUM(B18:B24)</f>
        <v>1217</v>
      </c>
      <c r="C25" s="10">
        <f t="shared" si="3"/>
        <v>286</v>
      </c>
      <c r="D25" s="10">
        <f>SUM(D18:D24)</f>
        <v>295</v>
      </c>
      <c r="E25" s="10">
        <f t="shared" si="3"/>
        <v>1</v>
      </c>
      <c r="F25" s="10">
        <f t="shared" si="3"/>
        <v>629</v>
      </c>
      <c r="G25" s="10">
        <f t="shared" si="3"/>
        <v>0</v>
      </c>
      <c r="H25" s="10">
        <f t="shared" si="3"/>
        <v>2428</v>
      </c>
    </row>
    <row r="26" spans="1:11" s="89" customFormat="1" ht="19.5" customHeight="1" x14ac:dyDescent="0.3">
      <c r="A26" s="87" t="s">
        <v>616</v>
      </c>
      <c r="B26" s="89">
        <f>B25+C25+D25</f>
        <v>1798</v>
      </c>
    </row>
    <row r="27" spans="1:11" x14ac:dyDescent="0.3">
      <c r="A27" s="200"/>
      <c r="B27" s="195" t="s">
        <v>474</v>
      </c>
      <c r="C27" s="195"/>
      <c r="D27" s="195"/>
      <c r="E27" s="195"/>
      <c r="F27" s="195"/>
      <c r="G27" s="195"/>
      <c r="H27" s="195"/>
      <c r="I27" s="195"/>
      <c r="J27" s="195"/>
      <c r="K27" s="195"/>
    </row>
    <row r="28" spans="1:11" x14ac:dyDescent="0.3">
      <c r="A28" s="200"/>
      <c r="B28" s="3" t="s">
        <v>476</v>
      </c>
      <c r="C28" s="3" t="s">
        <v>478</v>
      </c>
      <c r="D28" s="3" t="s">
        <v>495</v>
      </c>
      <c r="E28" s="3" t="s">
        <v>497</v>
      </c>
      <c r="F28" s="3" t="s">
        <v>477</v>
      </c>
      <c r="G28" s="3" t="s">
        <v>479</v>
      </c>
      <c r="H28" s="195" t="s">
        <v>0</v>
      </c>
      <c r="I28" s="195" t="s">
        <v>1</v>
      </c>
      <c r="J28" s="195" t="s">
        <v>2</v>
      </c>
      <c r="K28" s="197" t="s">
        <v>3</v>
      </c>
    </row>
    <row r="29" spans="1:11" x14ac:dyDescent="0.3">
      <c r="A29" s="198">
        <v>43046</v>
      </c>
      <c r="B29" s="3" t="s">
        <v>5</v>
      </c>
      <c r="C29" s="3" t="s">
        <v>5</v>
      </c>
      <c r="D29" s="3" t="s">
        <v>6</v>
      </c>
      <c r="E29" s="3" t="s">
        <v>6</v>
      </c>
      <c r="F29" s="3" t="s">
        <v>9</v>
      </c>
      <c r="G29" s="3" t="s">
        <v>9</v>
      </c>
      <c r="H29" s="195"/>
      <c r="I29" s="195"/>
      <c r="J29" s="195"/>
      <c r="K29" s="197"/>
    </row>
    <row r="30" spans="1:11" ht="28.5" customHeight="1" x14ac:dyDescent="0.3">
      <c r="A30" s="199"/>
      <c r="B30" s="73" t="s">
        <v>612</v>
      </c>
      <c r="C30" s="73" t="s">
        <v>614</v>
      </c>
      <c r="D30" s="73" t="s">
        <v>613</v>
      </c>
      <c r="E30" s="73" t="s">
        <v>614</v>
      </c>
      <c r="F30" s="73" t="s">
        <v>613</v>
      </c>
      <c r="G30" s="73" t="s">
        <v>614</v>
      </c>
      <c r="H30" s="195"/>
      <c r="I30" s="195"/>
      <c r="J30" s="195"/>
      <c r="K30" s="197"/>
    </row>
    <row r="31" spans="1:11" ht="12.75" customHeight="1" x14ac:dyDescent="0.3">
      <c r="A31" s="71" t="s">
        <v>110</v>
      </c>
      <c r="B31" s="7">
        <v>319</v>
      </c>
      <c r="C31" s="7">
        <v>236</v>
      </c>
      <c r="D31" s="7">
        <v>95</v>
      </c>
      <c r="E31" s="7">
        <v>64</v>
      </c>
      <c r="F31" s="7">
        <v>55</v>
      </c>
      <c r="G31" s="7">
        <v>53</v>
      </c>
      <c r="H31" s="7">
        <v>1</v>
      </c>
      <c r="I31" s="7">
        <v>231</v>
      </c>
      <c r="J31" s="7">
        <v>0</v>
      </c>
      <c r="K31" s="71">
        <f t="shared" ref="K31:K37" si="4">SUM(B31:J31)</f>
        <v>1054</v>
      </c>
    </row>
    <row r="32" spans="1:11" ht="12.75" customHeight="1" x14ac:dyDescent="0.3">
      <c r="A32" s="71" t="s">
        <v>111</v>
      </c>
      <c r="B32" s="7">
        <v>78</v>
      </c>
      <c r="C32" s="7">
        <v>60</v>
      </c>
      <c r="D32" s="7">
        <v>27</v>
      </c>
      <c r="E32" s="7">
        <v>22</v>
      </c>
      <c r="F32" s="7">
        <v>17</v>
      </c>
      <c r="G32" s="7">
        <v>13</v>
      </c>
      <c r="H32" s="7">
        <v>0</v>
      </c>
      <c r="I32" s="7">
        <v>55</v>
      </c>
      <c r="J32" s="7">
        <v>0</v>
      </c>
      <c r="K32" s="71">
        <f t="shared" si="4"/>
        <v>272</v>
      </c>
    </row>
    <row r="33" spans="1:11" ht="12.75" customHeight="1" x14ac:dyDescent="0.3">
      <c r="A33" s="71" t="s">
        <v>112</v>
      </c>
      <c r="B33" s="7">
        <v>207</v>
      </c>
      <c r="C33" s="7">
        <v>148</v>
      </c>
      <c r="D33" s="7">
        <v>78</v>
      </c>
      <c r="E33" s="7">
        <v>35</v>
      </c>
      <c r="F33" s="7">
        <v>49</v>
      </c>
      <c r="G33" s="7">
        <v>40</v>
      </c>
      <c r="H33" s="7">
        <v>1</v>
      </c>
      <c r="I33" s="7">
        <v>174</v>
      </c>
      <c r="J33" s="7">
        <v>0</v>
      </c>
      <c r="K33" s="71">
        <f t="shared" si="4"/>
        <v>732</v>
      </c>
    </row>
    <row r="34" spans="1:11" ht="12.75" customHeight="1" x14ac:dyDescent="0.3">
      <c r="A34" s="71" t="s">
        <v>113</v>
      </c>
      <c r="B34" s="7">
        <v>104</v>
      </c>
      <c r="C34" s="7">
        <v>81</v>
      </c>
      <c r="D34" s="7">
        <v>21</v>
      </c>
      <c r="E34" s="7">
        <v>12</v>
      </c>
      <c r="F34" s="7">
        <v>22</v>
      </c>
      <c r="G34" s="7">
        <v>24</v>
      </c>
      <c r="H34" s="7">
        <v>0</v>
      </c>
      <c r="I34" s="7">
        <v>130</v>
      </c>
      <c r="J34" s="7">
        <v>0</v>
      </c>
      <c r="K34" s="71">
        <f t="shared" si="4"/>
        <v>394</v>
      </c>
    </row>
    <row r="35" spans="1:11" ht="12.75" customHeight="1" x14ac:dyDescent="0.3">
      <c r="A35" s="71" t="s">
        <v>114</v>
      </c>
      <c r="B35" s="7">
        <v>146</v>
      </c>
      <c r="C35" s="7">
        <v>110</v>
      </c>
      <c r="D35" s="7">
        <v>48</v>
      </c>
      <c r="E35" s="7">
        <v>33</v>
      </c>
      <c r="F35" s="7">
        <v>30</v>
      </c>
      <c r="G35" s="7">
        <v>37</v>
      </c>
      <c r="H35" s="7">
        <v>0</v>
      </c>
      <c r="I35" s="7">
        <v>174</v>
      </c>
      <c r="J35" s="7">
        <v>0</v>
      </c>
      <c r="K35" s="71">
        <f t="shared" si="4"/>
        <v>578</v>
      </c>
    </row>
    <row r="36" spans="1:11" ht="12.75" customHeight="1" x14ac:dyDescent="0.3">
      <c r="A36" s="71" t="s">
        <v>115</v>
      </c>
      <c r="B36" s="7">
        <v>295</v>
      </c>
      <c r="C36" s="7">
        <v>235</v>
      </c>
      <c r="D36" s="7">
        <v>67</v>
      </c>
      <c r="E36" s="7">
        <v>54</v>
      </c>
      <c r="F36" s="7">
        <v>43</v>
      </c>
      <c r="G36" s="7">
        <v>58</v>
      </c>
      <c r="H36" s="7">
        <v>3</v>
      </c>
      <c r="I36" s="7">
        <v>235</v>
      </c>
      <c r="J36" s="7">
        <v>0</v>
      </c>
      <c r="K36" s="71">
        <f t="shared" si="4"/>
        <v>990</v>
      </c>
    </row>
    <row r="37" spans="1:11" ht="12.75" customHeight="1" x14ac:dyDescent="0.3">
      <c r="A37" s="71" t="s">
        <v>116</v>
      </c>
      <c r="B37" s="7">
        <v>231</v>
      </c>
      <c r="C37" s="7">
        <v>181</v>
      </c>
      <c r="D37" s="7">
        <v>98</v>
      </c>
      <c r="E37" s="7">
        <v>56</v>
      </c>
      <c r="F37" s="7">
        <v>52</v>
      </c>
      <c r="G37" s="7">
        <v>48</v>
      </c>
      <c r="H37" s="7">
        <v>1</v>
      </c>
      <c r="I37" s="7">
        <v>169</v>
      </c>
      <c r="J37" s="7">
        <v>0</v>
      </c>
      <c r="K37" s="71">
        <f t="shared" si="4"/>
        <v>836</v>
      </c>
    </row>
    <row r="38" spans="1:11" ht="15.6" x14ac:dyDescent="0.3">
      <c r="A38" s="9" t="s">
        <v>3</v>
      </c>
      <c r="B38" s="10">
        <f t="shared" ref="B38:K38" si="5">SUM(B31:B37)</f>
        <v>1380</v>
      </c>
      <c r="C38" s="10">
        <f t="shared" si="5"/>
        <v>1051</v>
      </c>
      <c r="D38" s="10">
        <f t="shared" si="5"/>
        <v>434</v>
      </c>
      <c r="E38" s="10">
        <f>SUM(E31:E37)</f>
        <v>276</v>
      </c>
      <c r="F38" s="10">
        <f>SUM(F31:F37)</f>
        <v>268</v>
      </c>
      <c r="G38" s="10">
        <f>SUM(G31:G37)</f>
        <v>273</v>
      </c>
      <c r="H38" s="10">
        <f t="shared" si="5"/>
        <v>6</v>
      </c>
      <c r="I38" s="10">
        <f t="shared" si="5"/>
        <v>1168</v>
      </c>
      <c r="J38" s="10">
        <f t="shared" si="5"/>
        <v>0</v>
      </c>
      <c r="K38" s="10">
        <f t="shared" si="5"/>
        <v>4856</v>
      </c>
    </row>
    <row r="39" spans="1:11" s="85" customFormat="1" ht="17.25" customHeight="1" x14ac:dyDescent="0.3">
      <c r="A39" s="86" t="s">
        <v>612</v>
      </c>
      <c r="B39" s="90">
        <f>B38</f>
        <v>1380</v>
      </c>
      <c r="C39" s="243" t="s">
        <v>614</v>
      </c>
      <c r="D39" s="243"/>
      <c r="E39" s="90">
        <f>C38+E38+G38</f>
        <v>1600</v>
      </c>
      <c r="F39" s="273" t="s">
        <v>613</v>
      </c>
      <c r="G39" s="273"/>
      <c r="H39" s="90">
        <f>D38+F38</f>
        <v>702</v>
      </c>
    </row>
  </sheetData>
  <mergeCells count="23">
    <mergeCell ref="A1:A2"/>
    <mergeCell ref="E2:E4"/>
    <mergeCell ref="F2:F4"/>
    <mergeCell ref="G2:G4"/>
    <mergeCell ref="H2:H4"/>
    <mergeCell ref="A3:A4"/>
    <mergeCell ref="B1:H1"/>
    <mergeCell ref="A14:A15"/>
    <mergeCell ref="B14:H14"/>
    <mergeCell ref="E15:E17"/>
    <mergeCell ref="F15:F17"/>
    <mergeCell ref="G15:G17"/>
    <mergeCell ref="H15:H17"/>
    <mergeCell ref="A16:A17"/>
    <mergeCell ref="C39:D39"/>
    <mergeCell ref="F39:G39"/>
    <mergeCell ref="A27:A28"/>
    <mergeCell ref="B27:K27"/>
    <mergeCell ref="H28:H30"/>
    <mergeCell ref="I28:I30"/>
    <mergeCell ref="J28:J30"/>
    <mergeCell ref="K28:K30"/>
    <mergeCell ref="A29:A30"/>
  </mergeCells>
  <pageMargins left="0.2" right="0.2" top="0.5" bottom="0.25" header="0.3" footer="0.3"/>
  <pageSetup orientation="landscape" r:id="rId1"/>
  <headerFooter>
    <oddHeader>&amp;CTOWN OF SCHAGHTICOKE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view="pageLayout" zoomScaleNormal="100" workbookViewId="0">
      <selection activeCell="D39" sqref="D39"/>
    </sheetView>
  </sheetViews>
  <sheetFormatPr defaultRowHeight="14.4" x14ac:dyDescent="0.3"/>
  <cols>
    <col min="1" max="1" width="18.33203125" customWidth="1"/>
    <col min="2" max="7" width="12.5546875" customWidth="1"/>
    <col min="8" max="8" width="9.88671875" customWidth="1"/>
    <col min="9" max="9" width="10.33203125" customWidth="1"/>
    <col min="10" max="10" width="8.6640625" customWidth="1"/>
    <col min="11" max="11" width="11.88671875" customWidth="1"/>
    <col min="12" max="12" width="15.109375" style="1" customWidth="1"/>
    <col min="13" max="14" width="15.109375" customWidth="1"/>
    <col min="255" max="255" width="24.33203125" customWidth="1"/>
    <col min="256" max="265" width="12.5546875" customWidth="1"/>
    <col min="266" max="266" width="10.109375" customWidth="1"/>
    <col min="267" max="267" width="11.88671875" customWidth="1"/>
    <col min="268" max="270" width="15.109375" customWidth="1"/>
    <col min="511" max="511" width="24.33203125" customWidth="1"/>
    <col min="512" max="521" width="12.5546875" customWidth="1"/>
    <col min="522" max="522" width="10.109375" customWidth="1"/>
    <col min="523" max="523" width="11.88671875" customWidth="1"/>
    <col min="524" max="526" width="15.109375" customWidth="1"/>
    <col min="767" max="767" width="24.33203125" customWidth="1"/>
    <col min="768" max="777" width="12.5546875" customWidth="1"/>
    <col min="778" max="778" width="10.109375" customWidth="1"/>
    <col min="779" max="779" width="11.88671875" customWidth="1"/>
    <col min="780" max="782" width="15.109375" customWidth="1"/>
    <col min="1023" max="1023" width="24.33203125" customWidth="1"/>
    <col min="1024" max="1033" width="12.5546875" customWidth="1"/>
    <col min="1034" max="1034" width="10.109375" customWidth="1"/>
    <col min="1035" max="1035" width="11.88671875" customWidth="1"/>
    <col min="1036" max="1038" width="15.109375" customWidth="1"/>
    <col min="1279" max="1279" width="24.33203125" customWidth="1"/>
    <col min="1280" max="1289" width="12.5546875" customWidth="1"/>
    <col min="1290" max="1290" width="10.109375" customWidth="1"/>
    <col min="1291" max="1291" width="11.88671875" customWidth="1"/>
    <col min="1292" max="1294" width="15.109375" customWidth="1"/>
    <col min="1535" max="1535" width="24.33203125" customWidth="1"/>
    <col min="1536" max="1545" width="12.5546875" customWidth="1"/>
    <col min="1546" max="1546" width="10.109375" customWidth="1"/>
    <col min="1547" max="1547" width="11.88671875" customWidth="1"/>
    <col min="1548" max="1550" width="15.109375" customWidth="1"/>
    <col min="1791" max="1791" width="24.33203125" customWidth="1"/>
    <col min="1792" max="1801" width="12.5546875" customWidth="1"/>
    <col min="1802" max="1802" width="10.109375" customWidth="1"/>
    <col min="1803" max="1803" width="11.88671875" customWidth="1"/>
    <col min="1804" max="1806" width="15.109375" customWidth="1"/>
    <col min="2047" max="2047" width="24.33203125" customWidth="1"/>
    <col min="2048" max="2057" width="12.5546875" customWidth="1"/>
    <col min="2058" max="2058" width="10.109375" customWidth="1"/>
    <col min="2059" max="2059" width="11.88671875" customWidth="1"/>
    <col min="2060" max="2062" width="15.109375" customWidth="1"/>
    <col min="2303" max="2303" width="24.33203125" customWidth="1"/>
    <col min="2304" max="2313" width="12.5546875" customWidth="1"/>
    <col min="2314" max="2314" width="10.109375" customWidth="1"/>
    <col min="2315" max="2315" width="11.88671875" customWidth="1"/>
    <col min="2316" max="2318" width="15.109375" customWidth="1"/>
    <col min="2559" max="2559" width="24.33203125" customWidth="1"/>
    <col min="2560" max="2569" width="12.5546875" customWidth="1"/>
    <col min="2570" max="2570" width="10.109375" customWidth="1"/>
    <col min="2571" max="2571" width="11.88671875" customWidth="1"/>
    <col min="2572" max="2574" width="15.109375" customWidth="1"/>
    <col min="2815" max="2815" width="24.33203125" customWidth="1"/>
    <col min="2816" max="2825" width="12.5546875" customWidth="1"/>
    <col min="2826" max="2826" width="10.109375" customWidth="1"/>
    <col min="2827" max="2827" width="11.88671875" customWidth="1"/>
    <col min="2828" max="2830" width="15.109375" customWidth="1"/>
    <col min="3071" max="3071" width="24.33203125" customWidth="1"/>
    <col min="3072" max="3081" width="12.5546875" customWidth="1"/>
    <col min="3082" max="3082" width="10.109375" customWidth="1"/>
    <col min="3083" max="3083" width="11.88671875" customWidth="1"/>
    <col min="3084" max="3086" width="15.109375" customWidth="1"/>
    <col min="3327" max="3327" width="24.33203125" customWidth="1"/>
    <col min="3328" max="3337" width="12.5546875" customWidth="1"/>
    <col min="3338" max="3338" width="10.109375" customWidth="1"/>
    <col min="3339" max="3339" width="11.88671875" customWidth="1"/>
    <col min="3340" max="3342" width="15.109375" customWidth="1"/>
    <col min="3583" max="3583" width="24.33203125" customWidth="1"/>
    <col min="3584" max="3593" width="12.5546875" customWidth="1"/>
    <col min="3594" max="3594" width="10.109375" customWidth="1"/>
    <col min="3595" max="3595" width="11.88671875" customWidth="1"/>
    <col min="3596" max="3598" width="15.109375" customWidth="1"/>
    <col min="3839" max="3839" width="24.33203125" customWidth="1"/>
    <col min="3840" max="3849" width="12.5546875" customWidth="1"/>
    <col min="3850" max="3850" width="10.109375" customWidth="1"/>
    <col min="3851" max="3851" width="11.88671875" customWidth="1"/>
    <col min="3852" max="3854" width="15.109375" customWidth="1"/>
    <col min="4095" max="4095" width="24.33203125" customWidth="1"/>
    <col min="4096" max="4105" width="12.5546875" customWidth="1"/>
    <col min="4106" max="4106" width="10.109375" customWidth="1"/>
    <col min="4107" max="4107" width="11.88671875" customWidth="1"/>
    <col min="4108" max="4110" width="15.109375" customWidth="1"/>
    <col min="4351" max="4351" width="24.33203125" customWidth="1"/>
    <col min="4352" max="4361" width="12.5546875" customWidth="1"/>
    <col min="4362" max="4362" width="10.109375" customWidth="1"/>
    <col min="4363" max="4363" width="11.88671875" customWidth="1"/>
    <col min="4364" max="4366" width="15.109375" customWidth="1"/>
    <col min="4607" max="4607" width="24.33203125" customWidth="1"/>
    <col min="4608" max="4617" width="12.5546875" customWidth="1"/>
    <col min="4618" max="4618" width="10.109375" customWidth="1"/>
    <col min="4619" max="4619" width="11.88671875" customWidth="1"/>
    <col min="4620" max="4622" width="15.109375" customWidth="1"/>
    <col min="4863" max="4863" width="24.33203125" customWidth="1"/>
    <col min="4864" max="4873" width="12.5546875" customWidth="1"/>
    <col min="4874" max="4874" width="10.109375" customWidth="1"/>
    <col min="4875" max="4875" width="11.88671875" customWidth="1"/>
    <col min="4876" max="4878" width="15.109375" customWidth="1"/>
    <col min="5119" max="5119" width="24.33203125" customWidth="1"/>
    <col min="5120" max="5129" width="12.5546875" customWidth="1"/>
    <col min="5130" max="5130" width="10.109375" customWidth="1"/>
    <col min="5131" max="5131" width="11.88671875" customWidth="1"/>
    <col min="5132" max="5134" width="15.109375" customWidth="1"/>
    <col min="5375" max="5375" width="24.33203125" customWidth="1"/>
    <col min="5376" max="5385" width="12.5546875" customWidth="1"/>
    <col min="5386" max="5386" width="10.109375" customWidth="1"/>
    <col min="5387" max="5387" width="11.88671875" customWidth="1"/>
    <col min="5388" max="5390" width="15.109375" customWidth="1"/>
    <col min="5631" max="5631" width="24.33203125" customWidth="1"/>
    <col min="5632" max="5641" width="12.5546875" customWidth="1"/>
    <col min="5642" max="5642" width="10.109375" customWidth="1"/>
    <col min="5643" max="5643" width="11.88671875" customWidth="1"/>
    <col min="5644" max="5646" width="15.109375" customWidth="1"/>
    <col min="5887" max="5887" width="24.33203125" customWidth="1"/>
    <col min="5888" max="5897" width="12.5546875" customWidth="1"/>
    <col min="5898" max="5898" width="10.109375" customWidth="1"/>
    <col min="5899" max="5899" width="11.88671875" customWidth="1"/>
    <col min="5900" max="5902" width="15.109375" customWidth="1"/>
    <col min="6143" max="6143" width="24.33203125" customWidth="1"/>
    <col min="6144" max="6153" width="12.5546875" customWidth="1"/>
    <col min="6154" max="6154" width="10.109375" customWidth="1"/>
    <col min="6155" max="6155" width="11.88671875" customWidth="1"/>
    <col min="6156" max="6158" width="15.109375" customWidth="1"/>
    <col min="6399" max="6399" width="24.33203125" customWidth="1"/>
    <col min="6400" max="6409" width="12.5546875" customWidth="1"/>
    <col min="6410" max="6410" width="10.109375" customWidth="1"/>
    <col min="6411" max="6411" width="11.88671875" customWidth="1"/>
    <col min="6412" max="6414" width="15.109375" customWidth="1"/>
    <col min="6655" max="6655" width="24.33203125" customWidth="1"/>
    <col min="6656" max="6665" width="12.5546875" customWidth="1"/>
    <col min="6666" max="6666" width="10.109375" customWidth="1"/>
    <col min="6667" max="6667" width="11.88671875" customWidth="1"/>
    <col min="6668" max="6670" width="15.109375" customWidth="1"/>
    <col min="6911" max="6911" width="24.33203125" customWidth="1"/>
    <col min="6912" max="6921" width="12.5546875" customWidth="1"/>
    <col min="6922" max="6922" width="10.109375" customWidth="1"/>
    <col min="6923" max="6923" width="11.88671875" customWidth="1"/>
    <col min="6924" max="6926" width="15.109375" customWidth="1"/>
    <col min="7167" max="7167" width="24.33203125" customWidth="1"/>
    <col min="7168" max="7177" width="12.5546875" customWidth="1"/>
    <col min="7178" max="7178" width="10.109375" customWidth="1"/>
    <col min="7179" max="7179" width="11.88671875" customWidth="1"/>
    <col min="7180" max="7182" width="15.109375" customWidth="1"/>
    <col min="7423" max="7423" width="24.33203125" customWidth="1"/>
    <col min="7424" max="7433" width="12.5546875" customWidth="1"/>
    <col min="7434" max="7434" width="10.109375" customWidth="1"/>
    <col min="7435" max="7435" width="11.88671875" customWidth="1"/>
    <col min="7436" max="7438" width="15.109375" customWidth="1"/>
    <col min="7679" max="7679" width="24.33203125" customWidth="1"/>
    <col min="7680" max="7689" width="12.5546875" customWidth="1"/>
    <col min="7690" max="7690" width="10.109375" customWidth="1"/>
    <col min="7691" max="7691" width="11.88671875" customWidth="1"/>
    <col min="7692" max="7694" width="15.109375" customWidth="1"/>
    <col min="7935" max="7935" width="24.33203125" customWidth="1"/>
    <col min="7936" max="7945" width="12.5546875" customWidth="1"/>
    <col min="7946" max="7946" width="10.109375" customWidth="1"/>
    <col min="7947" max="7947" width="11.88671875" customWidth="1"/>
    <col min="7948" max="7950" width="15.109375" customWidth="1"/>
    <col min="8191" max="8191" width="24.33203125" customWidth="1"/>
    <col min="8192" max="8201" width="12.5546875" customWidth="1"/>
    <col min="8202" max="8202" width="10.109375" customWidth="1"/>
    <col min="8203" max="8203" width="11.88671875" customWidth="1"/>
    <col min="8204" max="8206" width="15.109375" customWidth="1"/>
    <col min="8447" max="8447" width="24.33203125" customWidth="1"/>
    <col min="8448" max="8457" width="12.5546875" customWidth="1"/>
    <col min="8458" max="8458" width="10.109375" customWidth="1"/>
    <col min="8459" max="8459" width="11.88671875" customWidth="1"/>
    <col min="8460" max="8462" width="15.109375" customWidth="1"/>
    <col min="8703" max="8703" width="24.33203125" customWidth="1"/>
    <col min="8704" max="8713" width="12.5546875" customWidth="1"/>
    <col min="8714" max="8714" width="10.109375" customWidth="1"/>
    <col min="8715" max="8715" width="11.88671875" customWidth="1"/>
    <col min="8716" max="8718" width="15.109375" customWidth="1"/>
    <col min="8959" max="8959" width="24.33203125" customWidth="1"/>
    <col min="8960" max="8969" width="12.5546875" customWidth="1"/>
    <col min="8970" max="8970" width="10.109375" customWidth="1"/>
    <col min="8971" max="8971" width="11.88671875" customWidth="1"/>
    <col min="8972" max="8974" width="15.109375" customWidth="1"/>
    <col min="9215" max="9215" width="24.33203125" customWidth="1"/>
    <col min="9216" max="9225" width="12.5546875" customWidth="1"/>
    <col min="9226" max="9226" width="10.109375" customWidth="1"/>
    <col min="9227" max="9227" width="11.88671875" customWidth="1"/>
    <col min="9228" max="9230" width="15.109375" customWidth="1"/>
    <col min="9471" max="9471" width="24.33203125" customWidth="1"/>
    <col min="9472" max="9481" width="12.5546875" customWidth="1"/>
    <col min="9482" max="9482" width="10.109375" customWidth="1"/>
    <col min="9483" max="9483" width="11.88671875" customWidth="1"/>
    <col min="9484" max="9486" width="15.109375" customWidth="1"/>
    <col min="9727" max="9727" width="24.33203125" customWidth="1"/>
    <col min="9728" max="9737" width="12.5546875" customWidth="1"/>
    <col min="9738" max="9738" width="10.109375" customWidth="1"/>
    <col min="9739" max="9739" width="11.88671875" customWidth="1"/>
    <col min="9740" max="9742" width="15.109375" customWidth="1"/>
    <col min="9983" max="9983" width="24.33203125" customWidth="1"/>
    <col min="9984" max="9993" width="12.5546875" customWidth="1"/>
    <col min="9994" max="9994" width="10.109375" customWidth="1"/>
    <col min="9995" max="9995" width="11.88671875" customWidth="1"/>
    <col min="9996" max="9998" width="15.109375" customWidth="1"/>
    <col min="10239" max="10239" width="24.33203125" customWidth="1"/>
    <col min="10240" max="10249" width="12.5546875" customWidth="1"/>
    <col min="10250" max="10250" width="10.109375" customWidth="1"/>
    <col min="10251" max="10251" width="11.88671875" customWidth="1"/>
    <col min="10252" max="10254" width="15.109375" customWidth="1"/>
    <col min="10495" max="10495" width="24.33203125" customWidth="1"/>
    <col min="10496" max="10505" width="12.5546875" customWidth="1"/>
    <col min="10506" max="10506" width="10.109375" customWidth="1"/>
    <col min="10507" max="10507" width="11.88671875" customWidth="1"/>
    <col min="10508" max="10510" width="15.109375" customWidth="1"/>
    <col min="10751" max="10751" width="24.33203125" customWidth="1"/>
    <col min="10752" max="10761" width="12.5546875" customWidth="1"/>
    <col min="10762" max="10762" width="10.109375" customWidth="1"/>
    <col min="10763" max="10763" width="11.88671875" customWidth="1"/>
    <col min="10764" max="10766" width="15.109375" customWidth="1"/>
    <col min="11007" max="11007" width="24.33203125" customWidth="1"/>
    <col min="11008" max="11017" width="12.5546875" customWidth="1"/>
    <col min="11018" max="11018" width="10.109375" customWidth="1"/>
    <col min="11019" max="11019" width="11.88671875" customWidth="1"/>
    <col min="11020" max="11022" width="15.109375" customWidth="1"/>
    <col min="11263" max="11263" width="24.33203125" customWidth="1"/>
    <col min="11264" max="11273" width="12.5546875" customWidth="1"/>
    <col min="11274" max="11274" width="10.109375" customWidth="1"/>
    <col min="11275" max="11275" width="11.88671875" customWidth="1"/>
    <col min="11276" max="11278" width="15.109375" customWidth="1"/>
    <col min="11519" max="11519" width="24.33203125" customWidth="1"/>
    <col min="11520" max="11529" width="12.5546875" customWidth="1"/>
    <col min="11530" max="11530" width="10.109375" customWidth="1"/>
    <col min="11531" max="11531" width="11.88671875" customWidth="1"/>
    <col min="11532" max="11534" width="15.109375" customWidth="1"/>
    <col min="11775" max="11775" width="24.33203125" customWidth="1"/>
    <col min="11776" max="11785" width="12.5546875" customWidth="1"/>
    <col min="11786" max="11786" width="10.109375" customWidth="1"/>
    <col min="11787" max="11787" width="11.88671875" customWidth="1"/>
    <col min="11788" max="11790" width="15.109375" customWidth="1"/>
    <col min="12031" max="12031" width="24.33203125" customWidth="1"/>
    <col min="12032" max="12041" width="12.5546875" customWidth="1"/>
    <col min="12042" max="12042" width="10.109375" customWidth="1"/>
    <col min="12043" max="12043" width="11.88671875" customWidth="1"/>
    <col min="12044" max="12046" width="15.109375" customWidth="1"/>
    <col min="12287" max="12287" width="24.33203125" customWidth="1"/>
    <col min="12288" max="12297" width="12.5546875" customWidth="1"/>
    <col min="12298" max="12298" width="10.109375" customWidth="1"/>
    <col min="12299" max="12299" width="11.88671875" customWidth="1"/>
    <col min="12300" max="12302" width="15.109375" customWidth="1"/>
    <col min="12543" max="12543" width="24.33203125" customWidth="1"/>
    <col min="12544" max="12553" width="12.5546875" customWidth="1"/>
    <col min="12554" max="12554" width="10.109375" customWidth="1"/>
    <col min="12555" max="12555" width="11.88671875" customWidth="1"/>
    <col min="12556" max="12558" width="15.109375" customWidth="1"/>
    <col min="12799" max="12799" width="24.33203125" customWidth="1"/>
    <col min="12800" max="12809" width="12.5546875" customWidth="1"/>
    <col min="12810" max="12810" width="10.109375" customWidth="1"/>
    <col min="12811" max="12811" width="11.88671875" customWidth="1"/>
    <col min="12812" max="12814" width="15.109375" customWidth="1"/>
    <col min="13055" max="13055" width="24.33203125" customWidth="1"/>
    <col min="13056" max="13065" width="12.5546875" customWidth="1"/>
    <col min="13066" max="13066" width="10.109375" customWidth="1"/>
    <col min="13067" max="13067" width="11.88671875" customWidth="1"/>
    <col min="13068" max="13070" width="15.109375" customWidth="1"/>
    <col min="13311" max="13311" width="24.33203125" customWidth="1"/>
    <col min="13312" max="13321" width="12.5546875" customWidth="1"/>
    <col min="13322" max="13322" width="10.109375" customWidth="1"/>
    <col min="13323" max="13323" width="11.88671875" customWidth="1"/>
    <col min="13324" max="13326" width="15.109375" customWidth="1"/>
    <col min="13567" max="13567" width="24.33203125" customWidth="1"/>
    <col min="13568" max="13577" width="12.5546875" customWidth="1"/>
    <col min="13578" max="13578" width="10.109375" customWidth="1"/>
    <col min="13579" max="13579" width="11.88671875" customWidth="1"/>
    <col min="13580" max="13582" width="15.109375" customWidth="1"/>
    <col min="13823" max="13823" width="24.33203125" customWidth="1"/>
    <col min="13824" max="13833" width="12.5546875" customWidth="1"/>
    <col min="13834" max="13834" width="10.109375" customWidth="1"/>
    <col min="13835" max="13835" width="11.88671875" customWidth="1"/>
    <col min="13836" max="13838" width="15.109375" customWidth="1"/>
    <col min="14079" max="14079" width="24.33203125" customWidth="1"/>
    <col min="14080" max="14089" width="12.5546875" customWidth="1"/>
    <col min="14090" max="14090" width="10.109375" customWidth="1"/>
    <col min="14091" max="14091" width="11.88671875" customWidth="1"/>
    <col min="14092" max="14094" width="15.109375" customWidth="1"/>
    <col min="14335" max="14335" width="24.33203125" customWidth="1"/>
    <col min="14336" max="14345" width="12.5546875" customWidth="1"/>
    <col min="14346" max="14346" width="10.109375" customWidth="1"/>
    <col min="14347" max="14347" width="11.88671875" customWidth="1"/>
    <col min="14348" max="14350" width="15.109375" customWidth="1"/>
    <col min="14591" max="14591" width="24.33203125" customWidth="1"/>
    <col min="14592" max="14601" width="12.5546875" customWidth="1"/>
    <col min="14602" max="14602" width="10.109375" customWidth="1"/>
    <col min="14603" max="14603" width="11.88671875" customWidth="1"/>
    <col min="14604" max="14606" width="15.109375" customWidth="1"/>
    <col min="14847" max="14847" width="24.33203125" customWidth="1"/>
    <col min="14848" max="14857" width="12.5546875" customWidth="1"/>
    <col min="14858" max="14858" width="10.109375" customWidth="1"/>
    <col min="14859" max="14859" width="11.88671875" customWidth="1"/>
    <col min="14860" max="14862" width="15.109375" customWidth="1"/>
    <col min="15103" max="15103" width="24.33203125" customWidth="1"/>
    <col min="15104" max="15113" width="12.5546875" customWidth="1"/>
    <col min="15114" max="15114" width="10.109375" customWidth="1"/>
    <col min="15115" max="15115" width="11.88671875" customWidth="1"/>
    <col min="15116" max="15118" width="15.109375" customWidth="1"/>
    <col min="15359" max="15359" width="24.33203125" customWidth="1"/>
    <col min="15360" max="15369" width="12.5546875" customWidth="1"/>
    <col min="15370" max="15370" width="10.109375" customWidth="1"/>
    <col min="15371" max="15371" width="11.88671875" customWidth="1"/>
    <col min="15372" max="15374" width="15.109375" customWidth="1"/>
    <col min="15615" max="15615" width="24.33203125" customWidth="1"/>
    <col min="15616" max="15625" width="12.5546875" customWidth="1"/>
    <col min="15626" max="15626" width="10.109375" customWidth="1"/>
    <col min="15627" max="15627" width="11.88671875" customWidth="1"/>
    <col min="15628" max="15630" width="15.109375" customWidth="1"/>
    <col min="15871" max="15871" width="24.33203125" customWidth="1"/>
    <col min="15872" max="15881" width="12.5546875" customWidth="1"/>
    <col min="15882" max="15882" width="10.109375" customWidth="1"/>
    <col min="15883" max="15883" width="11.88671875" customWidth="1"/>
    <col min="15884" max="15886" width="15.109375" customWidth="1"/>
    <col min="16127" max="16127" width="24.33203125" customWidth="1"/>
    <col min="16128" max="16137" width="12.5546875" customWidth="1"/>
    <col min="16138" max="16138" width="10.109375" customWidth="1"/>
    <col min="16139" max="16139" width="11.88671875" customWidth="1"/>
    <col min="16140" max="16142" width="15.109375" customWidth="1"/>
  </cols>
  <sheetData>
    <row r="2" spans="1:12" ht="12.75" customHeight="1" x14ac:dyDescent="0.3">
      <c r="A2" s="200"/>
      <c r="B2" s="195" t="s">
        <v>458</v>
      </c>
      <c r="C2" s="195"/>
      <c r="D2" s="195"/>
      <c r="E2" s="195"/>
      <c r="F2" s="195"/>
      <c r="G2" s="195"/>
      <c r="H2" s="195"/>
      <c r="I2" s="195"/>
      <c r="J2" s="195"/>
      <c r="K2" s="195"/>
    </row>
    <row r="3" spans="1:12" s="1" customFormat="1" ht="12.75" customHeight="1" x14ac:dyDescent="0.3">
      <c r="A3" s="200"/>
      <c r="B3" s="49" t="s">
        <v>460</v>
      </c>
      <c r="C3" s="49" t="s">
        <v>459</v>
      </c>
      <c r="D3" s="49" t="s">
        <v>547</v>
      </c>
      <c r="E3" s="49" t="s">
        <v>559</v>
      </c>
      <c r="F3" s="49" t="s">
        <v>461</v>
      </c>
      <c r="G3" s="49" t="s">
        <v>561</v>
      </c>
      <c r="H3" s="195" t="s">
        <v>0</v>
      </c>
      <c r="I3" s="195" t="s">
        <v>1</v>
      </c>
      <c r="J3" s="195" t="s">
        <v>2</v>
      </c>
      <c r="K3" s="197" t="s">
        <v>3</v>
      </c>
    </row>
    <row r="4" spans="1:12" s="1" customFormat="1" x14ac:dyDescent="0.3">
      <c r="A4" s="198">
        <v>43046</v>
      </c>
      <c r="B4" s="3" t="s">
        <v>4</v>
      </c>
      <c r="C4" s="3" t="s">
        <v>5</v>
      </c>
      <c r="D4" s="3" t="s">
        <v>6</v>
      </c>
      <c r="E4" s="3" t="s">
        <v>8</v>
      </c>
      <c r="F4" s="3" t="s">
        <v>9</v>
      </c>
      <c r="G4" s="3" t="s">
        <v>11</v>
      </c>
      <c r="H4" s="195"/>
      <c r="I4" s="195"/>
      <c r="J4" s="195"/>
      <c r="K4" s="197"/>
    </row>
    <row r="5" spans="1:12" s="4" customFormat="1" ht="26.4" x14ac:dyDescent="0.25">
      <c r="A5" s="199"/>
      <c r="B5" s="45" t="s">
        <v>626</v>
      </c>
      <c r="C5" s="45" t="s">
        <v>627</v>
      </c>
      <c r="D5" s="45" t="s">
        <v>627</v>
      </c>
      <c r="E5" s="45" t="s">
        <v>626</v>
      </c>
      <c r="F5" s="45" t="s">
        <v>627</v>
      </c>
      <c r="G5" s="45" t="s">
        <v>626</v>
      </c>
      <c r="H5" s="195"/>
      <c r="I5" s="195"/>
      <c r="J5" s="195"/>
      <c r="K5" s="197"/>
    </row>
    <row r="6" spans="1:12" s="4" customFormat="1" ht="12.75" customHeight="1" x14ac:dyDescent="0.25">
      <c r="A6" s="46" t="s">
        <v>117</v>
      </c>
      <c r="B6" s="7">
        <v>167</v>
      </c>
      <c r="C6" s="7">
        <v>163</v>
      </c>
      <c r="D6" s="7">
        <v>22</v>
      </c>
      <c r="E6" s="7">
        <v>15</v>
      </c>
      <c r="F6" s="7">
        <v>34</v>
      </c>
      <c r="G6" s="7">
        <v>9</v>
      </c>
      <c r="H6" s="7">
        <v>0</v>
      </c>
      <c r="I6" s="7">
        <v>31</v>
      </c>
      <c r="J6" s="7">
        <v>0</v>
      </c>
      <c r="K6" s="46">
        <f t="shared" ref="K6:K16" si="0">SUM(B6:J6)</f>
        <v>441</v>
      </c>
      <c r="L6" s="1"/>
    </row>
    <row r="7" spans="1:12" s="4" customFormat="1" ht="12.75" customHeight="1" x14ac:dyDescent="0.25">
      <c r="A7" s="46" t="s">
        <v>118</v>
      </c>
      <c r="B7" s="7">
        <v>80</v>
      </c>
      <c r="C7" s="7">
        <v>112</v>
      </c>
      <c r="D7" s="7">
        <v>17</v>
      </c>
      <c r="E7" s="7">
        <v>10</v>
      </c>
      <c r="F7" s="7">
        <v>18</v>
      </c>
      <c r="G7" s="7">
        <v>5</v>
      </c>
      <c r="H7" s="7">
        <v>0</v>
      </c>
      <c r="I7" s="7">
        <v>15</v>
      </c>
      <c r="J7" s="7">
        <v>0</v>
      </c>
      <c r="K7" s="46">
        <f t="shared" si="0"/>
        <v>257</v>
      </c>
      <c r="L7" s="1"/>
    </row>
    <row r="8" spans="1:12" s="4" customFormat="1" ht="12.75" customHeight="1" x14ac:dyDescent="0.25">
      <c r="A8" s="46" t="s">
        <v>119</v>
      </c>
      <c r="B8" s="7">
        <v>177</v>
      </c>
      <c r="C8" s="7">
        <v>153</v>
      </c>
      <c r="D8" s="7">
        <v>41</v>
      </c>
      <c r="E8" s="7">
        <v>27</v>
      </c>
      <c r="F8" s="7">
        <v>23</v>
      </c>
      <c r="G8" s="7">
        <v>7</v>
      </c>
      <c r="H8" s="7">
        <v>0</v>
      </c>
      <c r="I8" s="7">
        <v>22</v>
      </c>
      <c r="J8" s="7">
        <v>0</v>
      </c>
      <c r="K8" s="46">
        <f t="shared" si="0"/>
        <v>450</v>
      </c>
      <c r="L8" s="1"/>
    </row>
    <row r="9" spans="1:12" s="4" customFormat="1" ht="12.75" customHeight="1" x14ac:dyDescent="0.25">
      <c r="A9" s="46" t="s">
        <v>120</v>
      </c>
      <c r="B9" s="7">
        <v>169</v>
      </c>
      <c r="C9" s="7">
        <v>182</v>
      </c>
      <c r="D9" s="7">
        <v>41</v>
      </c>
      <c r="E9" s="7">
        <v>30</v>
      </c>
      <c r="F9" s="7">
        <v>28</v>
      </c>
      <c r="G9" s="7">
        <v>12</v>
      </c>
      <c r="H9" s="7">
        <v>1</v>
      </c>
      <c r="I9" s="7">
        <v>35</v>
      </c>
      <c r="J9" s="7">
        <v>0</v>
      </c>
      <c r="K9" s="46">
        <f t="shared" si="0"/>
        <v>498</v>
      </c>
      <c r="L9" s="1"/>
    </row>
    <row r="10" spans="1:12" s="1" customFormat="1" ht="12.75" customHeight="1" x14ac:dyDescent="0.25">
      <c r="A10" s="46" t="s">
        <v>121</v>
      </c>
      <c r="B10" s="7">
        <v>110</v>
      </c>
      <c r="C10" s="7">
        <v>106</v>
      </c>
      <c r="D10" s="7">
        <v>18</v>
      </c>
      <c r="E10" s="7">
        <v>19</v>
      </c>
      <c r="F10" s="7">
        <v>16</v>
      </c>
      <c r="G10" s="7">
        <v>4</v>
      </c>
      <c r="H10" s="7">
        <v>0</v>
      </c>
      <c r="I10" s="7">
        <v>13</v>
      </c>
      <c r="J10" s="7">
        <v>0</v>
      </c>
      <c r="K10" s="46">
        <f t="shared" si="0"/>
        <v>286</v>
      </c>
    </row>
    <row r="11" spans="1:12" s="1" customFormat="1" ht="12.75" customHeight="1" x14ac:dyDescent="0.25">
      <c r="A11" s="46" t="s">
        <v>122</v>
      </c>
      <c r="B11" s="7">
        <v>173</v>
      </c>
      <c r="C11" s="7">
        <v>174</v>
      </c>
      <c r="D11" s="7">
        <v>34</v>
      </c>
      <c r="E11" s="7">
        <v>16</v>
      </c>
      <c r="F11" s="7">
        <v>32</v>
      </c>
      <c r="G11" s="7">
        <v>1</v>
      </c>
      <c r="H11" s="7">
        <v>1</v>
      </c>
      <c r="I11" s="7">
        <v>32</v>
      </c>
      <c r="J11" s="7">
        <v>0</v>
      </c>
      <c r="K11" s="46">
        <f t="shared" si="0"/>
        <v>463</v>
      </c>
    </row>
    <row r="12" spans="1:12" s="1" customFormat="1" ht="12.75" customHeight="1" x14ac:dyDescent="0.25">
      <c r="A12" s="46" t="s">
        <v>123</v>
      </c>
      <c r="B12" s="7">
        <v>196</v>
      </c>
      <c r="C12" s="7">
        <v>209</v>
      </c>
      <c r="D12" s="7">
        <v>28</v>
      </c>
      <c r="E12" s="7">
        <v>26</v>
      </c>
      <c r="F12" s="7">
        <v>33</v>
      </c>
      <c r="G12" s="7">
        <v>5</v>
      </c>
      <c r="H12" s="7">
        <v>1</v>
      </c>
      <c r="I12" s="7">
        <v>26</v>
      </c>
      <c r="J12" s="7">
        <v>0</v>
      </c>
      <c r="K12" s="46">
        <f t="shared" si="0"/>
        <v>524</v>
      </c>
    </row>
    <row r="13" spans="1:12" s="1" customFormat="1" ht="12.75" customHeight="1" x14ac:dyDescent="0.25">
      <c r="A13" s="46" t="s">
        <v>124</v>
      </c>
      <c r="B13" s="7">
        <v>146</v>
      </c>
      <c r="C13" s="7">
        <v>187</v>
      </c>
      <c r="D13" s="7">
        <v>42</v>
      </c>
      <c r="E13" s="7">
        <v>16</v>
      </c>
      <c r="F13" s="7">
        <v>21</v>
      </c>
      <c r="G13" s="7">
        <v>6</v>
      </c>
      <c r="H13" s="7">
        <v>0</v>
      </c>
      <c r="I13" s="7">
        <v>28</v>
      </c>
      <c r="J13" s="7">
        <v>0</v>
      </c>
      <c r="K13" s="46">
        <f t="shared" si="0"/>
        <v>446</v>
      </c>
    </row>
    <row r="14" spans="1:12" s="1" customFormat="1" ht="12.75" customHeight="1" x14ac:dyDescent="0.25">
      <c r="A14" s="46" t="s">
        <v>125</v>
      </c>
      <c r="B14" s="7">
        <v>78</v>
      </c>
      <c r="C14" s="7">
        <v>93</v>
      </c>
      <c r="D14" s="7">
        <v>12</v>
      </c>
      <c r="E14" s="7">
        <v>9</v>
      </c>
      <c r="F14" s="7">
        <v>9</v>
      </c>
      <c r="G14" s="7">
        <v>3</v>
      </c>
      <c r="H14" s="7">
        <v>0</v>
      </c>
      <c r="I14" s="7">
        <v>26</v>
      </c>
      <c r="J14" s="7">
        <v>0</v>
      </c>
      <c r="K14" s="46">
        <f t="shared" si="0"/>
        <v>230</v>
      </c>
    </row>
    <row r="15" spans="1:12" s="1" customFormat="1" ht="12.75" customHeight="1" x14ac:dyDescent="0.25">
      <c r="A15" s="46" t="s">
        <v>126</v>
      </c>
      <c r="B15" s="7">
        <v>165</v>
      </c>
      <c r="C15" s="7">
        <v>128</v>
      </c>
      <c r="D15" s="7">
        <v>21</v>
      </c>
      <c r="E15" s="7">
        <v>18</v>
      </c>
      <c r="F15" s="7">
        <v>25</v>
      </c>
      <c r="G15" s="7">
        <v>6</v>
      </c>
      <c r="H15" s="7">
        <v>0</v>
      </c>
      <c r="I15" s="7">
        <v>22</v>
      </c>
      <c r="J15" s="7">
        <v>0</v>
      </c>
      <c r="K15" s="46">
        <f t="shared" si="0"/>
        <v>385</v>
      </c>
    </row>
    <row r="16" spans="1:12" s="1" customFormat="1" ht="12.75" customHeight="1" x14ac:dyDescent="0.25">
      <c r="A16" s="46" t="s">
        <v>127</v>
      </c>
      <c r="B16" s="7">
        <v>176</v>
      </c>
      <c r="C16" s="7">
        <v>165</v>
      </c>
      <c r="D16" s="7">
        <v>43</v>
      </c>
      <c r="E16" s="7">
        <v>15</v>
      </c>
      <c r="F16" s="7">
        <v>33</v>
      </c>
      <c r="G16" s="7">
        <v>9</v>
      </c>
      <c r="H16" s="7">
        <v>0</v>
      </c>
      <c r="I16" s="7">
        <v>30</v>
      </c>
      <c r="J16" s="7">
        <v>0</v>
      </c>
      <c r="K16" s="46">
        <f t="shared" si="0"/>
        <v>471</v>
      </c>
    </row>
    <row r="17" spans="1:12" s="1" customFormat="1" ht="15.75" customHeight="1" x14ac:dyDescent="0.25">
      <c r="A17" s="9" t="s">
        <v>3</v>
      </c>
      <c r="B17" s="10">
        <f t="shared" ref="B17:K17" si="1">SUM(B6:B16)</f>
        <v>1637</v>
      </c>
      <c r="C17" s="10">
        <f t="shared" si="1"/>
        <v>1672</v>
      </c>
      <c r="D17" s="10">
        <f t="shared" si="1"/>
        <v>319</v>
      </c>
      <c r="E17" s="10">
        <f>SUM(E6:E16)</f>
        <v>201</v>
      </c>
      <c r="F17" s="10">
        <f>SUM(F6:F16)</f>
        <v>272</v>
      </c>
      <c r="G17" s="10">
        <f t="shared" si="1"/>
        <v>67</v>
      </c>
      <c r="H17" s="10">
        <f t="shared" si="1"/>
        <v>3</v>
      </c>
      <c r="I17" s="10">
        <f t="shared" si="1"/>
        <v>280</v>
      </c>
      <c r="J17" s="10">
        <f t="shared" si="1"/>
        <v>0</v>
      </c>
      <c r="K17" s="10">
        <f t="shared" si="1"/>
        <v>4451</v>
      </c>
      <c r="L17" s="11"/>
    </row>
    <row r="18" spans="1:12" s="172" customFormat="1" ht="15.75" customHeight="1" x14ac:dyDescent="0.2">
      <c r="A18" s="86" t="s">
        <v>626</v>
      </c>
      <c r="B18" s="78">
        <f>B17+E17+G17</f>
        <v>1905</v>
      </c>
      <c r="C18" s="246" t="s">
        <v>627</v>
      </c>
      <c r="D18" s="246"/>
      <c r="E18" s="78">
        <f>C17+D17+F17</f>
        <v>2263</v>
      </c>
      <c r="F18" s="78"/>
      <c r="G18" s="78"/>
      <c r="H18" s="78"/>
      <c r="I18" s="78"/>
      <c r="J18" s="78"/>
      <c r="K18" s="78"/>
      <c r="L18" s="168"/>
    </row>
    <row r="20" spans="1:12" x14ac:dyDescent="0.3">
      <c r="A20" s="200"/>
      <c r="B20" s="195" t="s">
        <v>462</v>
      </c>
      <c r="C20" s="195"/>
      <c r="D20" s="195"/>
      <c r="E20" s="195"/>
      <c r="F20" s="195"/>
      <c r="G20" s="195"/>
      <c r="H20" s="195"/>
      <c r="I20" s="195"/>
      <c r="J20" s="195"/>
      <c r="K20" s="195"/>
    </row>
    <row r="21" spans="1:12" x14ac:dyDescent="0.3">
      <c r="A21" s="200"/>
      <c r="B21" s="49" t="s">
        <v>463</v>
      </c>
      <c r="C21" s="49" t="s">
        <v>464</v>
      </c>
      <c r="D21" s="49" t="s">
        <v>531</v>
      </c>
      <c r="E21" s="49" t="s">
        <v>533</v>
      </c>
      <c r="F21" s="49" t="s">
        <v>534</v>
      </c>
      <c r="G21" s="49" t="s">
        <v>623</v>
      </c>
      <c r="H21" s="195" t="s">
        <v>0</v>
      </c>
      <c r="I21" s="195" t="s">
        <v>1</v>
      </c>
      <c r="J21" s="195" t="s">
        <v>2</v>
      </c>
      <c r="K21" s="197" t="s">
        <v>3</v>
      </c>
    </row>
    <row r="22" spans="1:12" x14ac:dyDescent="0.3">
      <c r="A22" s="198">
        <v>43046</v>
      </c>
      <c r="B22" s="3" t="s">
        <v>4</v>
      </c>
      <c r="C22" s="3" t="s">
        <v>5</v>
      </c>
      <c r="D22" s="3" t="s">
        <v>6</v>
      </c>
      <c r="E22" s="3" t="s">
        <v>8</v>
      </c>
      <c r="F22" s="3" t="s">
        <v>9</v>
      </c>
      <c r="G22" s="3" t="s">
        <v>11</v>
      </c>
      <c r="H22" s="195"/>
      <c r="I22" s="195"/>
      <c r="J22" s="195"/>
      <c r="K22" s="197"/>
    </row>
    <row r="23" spans="1:12" ht="24.6" x14ac:dyDescent="0.3">
      <c r="A23" s="199"/>
      <c r="B23" s="84" t="s">
        <v>624</v>
      </c>
      <c r="C23" s="84" t="s">
        <v>625</v>
      </c>
      <c r="D23" s="84" t="s">
        <v>625</v>
      </c>
      <c r="E23" s="84" t="s">
        <v>624</v>
      </c>
      <c r="F23" s="84" t="s">
        <v>625</v>
      </c>
      <c r="G23" s="84" t="s">
        <v>624</v>
      </c>
      <c r="H23" s="195"/>
      <c r="I23" s="195"/>
      <c r="J23" s="195"/>
      <c r="K23" s="197"/>
    </row>
    <row r="24" spans="1:12" ht="12.75" customHeight="1" x14ac:dyDescent="0.25">
      <c r="A24" s="83" t="s">
        <v>117</v>
      </c>
      <c r="B24" s="7">
        <v>147</v>
      </c>
      <c r="C24" s="7">
        <v>182</v>
      </c>
      <c r="D24" s="7">
        <v>25</v>
      </c>
      <c r="E24" s="7">
        <v>12</v>
      </c>
      <c r="F24" s="7">
        <v>39</v>
      </c>
      <c r="G24" s="7">
        <v>4</v>
      </c>
      <c r="H24" s="7">
        <v>0</v>
      </c>
      <c r="I24" s="7">
        <v>32</v>
      </c>
      <c r="J24" s="7">
        <v>0</v>
      </c>
      <c r="K24" s="83">
        <f t="shared" ref="K24:K34" si="2">SUM(B24:J24)</f>
        <v>441</v>
      </c>
    </row>
    <row r="25" spans="1:12" ht="12.75" customHeight="1" x14ac:dyDescent="0.25">
      <c r="A25" s="83" t="s">
        <v>118</v>
      </c>
      <c r="B25" s="7">
        <v>80</v>
      </c>
      <c r="C25" s="7">
        <v>115</v>
      </c>
      <c r="D25" s="7">
        <v>14</v>
      </c>
      <c r="E25" s="7">
        <v>6</v>
      </c>
      <c r="F25" s="7">
        <v>16</v>
      </c>
      <c r="G25" s="7">
        <v>4</v>
      </c>
      <c r="H25" s="7">
        <v>0</v>
      </c>
      <c r="I25" s="7">
        <v>22</v>
      </c>
      <c r="J25" s="7">
        <v>0</v>
      </c>
      <c r="K25" s="83">
        <f t="shared" si="2"/>
        <v>257</v>
      </c>
    </row>
    <row r="26" spans="1:12" ht="12.75" customHeight="1" x14ac:dyDescent="0.3">
      <c r="A26" s="83" t="s">
        <v>119</v>
      </c>
      <c r="B26" s="7">
        <v>154</v>
      </c>
      <c r="C26" s="7">
        <v>160</v>
      </c>
      <c r="D26" s="7">
        <v>40</v>
      </c>
      <c r="E26" s="7">
        <v>31</v>
      </c>
      <c r="F26" s="7">
        <v>23</v>
      </c>
      <c r="G26" s="7">
        <v>9</v>
      </c>
      <c r="H26" s="7">
        <v>0</v>
      </c>
      <c r="I26" s="7">
        <v>33</v>
      </c>
      <c r="J26" s="7">
        <v>0</v>
      </c>
      <c r="K26" s="83">
        <f t="shared" si="2"/>
        <v>450</v>
      </c>
    </row>
    <row r="27" spans="1:12" ht="12.75" customHeight="1" x14ac:dyDescent="0.3">
      <c r="A27" s="83" t="s">
        <v>120</v>
      </c>
      <c r="B27" s="7">
        <v>126</v>
      </c>
      <c r="C27" s="7">
        <v>227</v>
      </c>
      <c r="D27" s="7">
        <v>44</v>
      </c>
      <c r="E27" s="7">
        <v>20</v>
      </c>
      <c r="F27" s="7">
        <v>48</v>
      </c>
      <c r="G27" s="7">
        <v>8</v>
      </c>
      <c r="H27" s="7">
        <v>1</v>
      </c>
      <c r="I27" s="7">
        <v>24</v>
      </c>
      <c r="J27" s="7">
        <v>0</v>
      </c>
      <c r="K27" s="83">
        <f t="shared" si="2"/>
        <v>498</v>
      </c>
    </row>
    <row r="28" spans="1:12" ht="12.75" customHeight="1" x14ac:dyDescent="0.3">
      <c r="A28" s="83" t="s">
        <v>121</v>
      </c>
      <c r="B28" s="7">
        <v>111</v>
      </c>
      <c r="C28" s="7">
        <v>98</v>
      </c>
      <c r="D28" s="7">
        <v>22</v>
      </c>
      <c r="E28" s="7">
        <v>19</v>
      </c>
      <c r="F28" s="7">
        <v>16</v>
      </c>
      <c r="G28" s="7">
        <v>4</v>
      </c>
      <c r="H28" s="7">
        <v>0</v>
      </c>
      <c r="I28" s="7">
        <v>16</v>
      </c>
      <c r="J28" s="7">
        <v>0</v>
      </c>
      <c r="K28" s="83">
        <f t="shared" si="2"/>
        <v>286</v>
      </c>
    </row>
    <row r="29" spans="1:12" ht="12.75" customHeight="1" x14ac:dyDescent="0.3">
      <c r="A29" s="83" t="s">
        <v>122</v>
      </c>
      <c r="B29" s="7">
        <v>151</v>
      </c>
      <c r="C29" s="7">
        <v>202</v>
      </c>
      <c r="D29" s="7">
        <v>36</v>
      </c>
      <c r="E29" s="7">
        <v>10</v>
      </c>
      <c r="F29" s="7">
        <v>39</v>
      </c>
      <c r="G29" s="7">
        <v>0</v>
      </c>
      <c r="H29" s="7">
        <v>0</v>
      </c>
      <c r="I29" s="7">
        <v>25</v>
      </c>
      <c r="J29" s="7">
        <v>0</v>
      </c>
      <c r="K29" s="83">
        <f t="shared" si="2"/>
        <v>463</v>
      </c>
    </row>
    <row r="30" spans="1:12" ht="12.75" customHeight="1" x14ac:dyDescent="0.3">
      <c r="A30" s="83" t="s">
        <v>123</v>
      </c>
      <c r="B30" s="7">
        <v>167</v>
      </c>
      <c r="C30" s="7">
        <v>220</v>
      </c>
      <c r="D30" s="7">
        <v>38</v>
      </c>
      <c r="E30" s="7">
        <v>30</v>
      </c>
      <c r="F30" s="7">
        <v>35</v>
      </c>
      <c r="G30" s="7">
        <v>7</v>
      </c>
      <c r="H30" s="7">
        <v>0</v>
      </c>
      <c r="I30" s="7">
        <v>27</v>
      </c>
      <c r="J30" s="7">
        <v>0</v>
      </c>
      <c r="K30" s="83">
        <f t="shared" si="2"/>
        <v>524</v>
      </c>
    </row>
    <row r="31" spans="1:12" ht="12.75" customHeight="1" x14ac:dyDescent="0.3">
      <c r="A31" s="83" t="s">
        <v>124</v>
      </c>
      <c r="B31" s="7">
        <v>101</v>
      </c>
      <c r="C31" s="7">
        <v>228</v>
      </c>
      <c r="D31" s="7">
        <v>51</v>
      </c>
      <c r="E31" s="7">
        <v>9</v>
      </c>
      <c r="F31" s="7">
        <v>30</v>
      </c>
      <c r="G31" s="7">
        <v>5</v>
      </c>
      <c r="H31" s="7">
        <v>0</v>
      </c>
      <c r="I31" s="7">
        <v>22</v>
      </c>
      <c r="J31" s="7">
        <v>0</v>
      </c>
      <c r="K31" s="83">
        <f t="shared" si="2"/>
        <v>446</v>
      </c>
    </row>
    <row r="32" spans="1:12" ht="12.75" customHeight="1" x14ac:dyDescent="0.3">
      <c r="A32" s="83" t="s">
        <v>125</v>
      </c>
      <c r="B32" s="7">
        <v>65</v>
      </c>
      <c r="C32" s="7">
        <v>115</v>
      </c>
      <c r="D32" s="7">
        <v>16</v>
      </c>
      <c r="E32" s="7">
        <v>7</v>
      </c>
      <c r="F32" s="7">
        <v>15</v>
      </c>
      <c r="G32" s="7">
        <v>0</v>
      </c>
      <c r="H32" s="7">
        <v>0</v>
      </c>
      <c r="I32" s="7">
        <v>12</v>
      </c>
      <c r="J32" s="7">
        <v>0</v>
      </c>
      <c r="K32" s="83">
        <f t="shared" si="2"/>
        <v>230</v>
      </c>
    </row>
    <row r="33" spans="1:12" ht="12.75" customHeight="1" x14ac:dyDescent="0.3">
      <c r="A33" s="83" t="s">
        <v>126</v>
      </c>
      <c r="B33" s="7">
        <v>159</v>
      </c>
      <c r="C33" s="7">
        <v>136</v>
      </c>
      <c r="D33" s="7">
        <v>19</v>
      </c>
      <c r="E33" s="7">
        <v>15</v>
      </c>
      <c r="F33" s="7">
        <v>25</v>
      </c>
      <c r="G33" s="7">
        <v>6</v>
      </c>
      <c r="H33" s="7">
        <v>0</v>
      </c>
      <c r="I33" s="7">
        <v>25</v>
      </c>
      <c r="J33" s="7">
        <v>0</v>
      </c>
      <c r="K33" s="83">
        <f t="shared" si="2"/>
        <v>385</v>
      </c>
    </row>
    <row r="34" spans="1:12" ht="12.75" customHeight="1" x14ac:dyDescent="0.3">
      <c r="A34" s="83" t="s">
        <v>127</v>
      </c>
      <c r="B34" s="7">
        <v>152</v>
      </c>
      <c r="C34" s="7">
        <v>201</v>
      </c>
      <c r="D34" s="7">
        <v>39</v>
      </c>
      <c r="E34" s="7">
        <v>12</v>
      </c>
      <c r="F34" s="7">
        <v>33</v>
      </c>
      <c r="G34" s="7">
        <v>7</v>
      </c>
      <c r="H34" s="7">
        <v>0</v>
      </c>
      <c r="I34" s="7">
        <v>27</v>
      </c>
      <c r="J34" s="7">
        <v>0</v>
      </c>
      <c r="K34" s="83">
        <f t="shared" si="2"/>
        <v>471</v>
      </c>
    </row>
    <row r="35" spans="1:12" ht="15.6" x14ac:dyDescent="0.3">
      <c r="A35" s="9" t="s">
        <v>3</v>
      </c>
      <c r="B35" s="10">
        <f t="shared" ref="B35:K35" si="3">SUM(B24:B34)</f>
        <v>1413</v>
      </c>
      <c r="C35" s="10">
        <f t="shared" si="3"/>
        <v>1884</v>
      </c>
      <c r="D35" s="10">
        <f t="shared" si="3"/>
        <v>344</v>
      </c>
      <c r="E35" s="10">
        <f>SUM(E24:E34)</f>
        <v>171</v>
      </c>
      <c r="F35" s="10">
        <f>SUM(F24:F34)</f>
        <v>319</v>
      </c>
      <c r="G35" s="10">
        <f t="shared" si="3"/>
        <v>54</v>
      </c>
      <c r="H35" s="10">
        <f t="shared" si="3"/>
        <v>1</v>
      </c>
      <c r="I35" s="10">
        <f t="shared" si="3"/>
        <v>265</v>
      </c>
      <c r="J35" s="10">
        <f t="shared" si="3"/>
        <v>0</v>
      </c>
      <c r="K35" s="10">
        <f t="shared" si="3"/>
        <v>4451</v>
      </c>
    </row>
    <row r="36" spans="1:12" s="170" customFormat="1" ht="18" customHeight="1" x14ac:dyDescent="0.25">
      <c r="A36" s="245" t="s">
        <v>624</v>
      </c>
      <c r="B36" s="245"/>
      <c r="C36" s="107">
        <f>B35+E35+G35</f>
        <v>1638</v>
      </c>
      <c r="D36" s="245" t="s">
        <v>625</v>
      </c>
      <c r="E36" s="245"/>
      <c r="F36" s="107">
        <f>+C35+D35+F35</f>
        <v>2547</v>
      </c>
      <c r="L36" s="107"/>
    </row>
  </sheetData>
  <mergeCells count="17">
    <mergeCell ref="A2:A3"/>
    <mergeCell ref="B2:K2"/>
    <mergeCell ref="H3:H5"/>
    <mergeCell ref="I3:I5"/>
    <mergeCell ref="J3:J5"/>
    <mergeCell ref="K3:K5"/>
    <mergeCell ref="A4:A5"/>
    <mergeCell ref="K21:K23"/>
    <mergeCell ref="A22:A23"/>
    <mergeCell ref="C18:D18"/>
    <mergeCell ref="A36:B36"/>
    <mergeCell ref="D36:E36"/>
    <mergeCell ref="A20:A21"/>
    <mergeCell ref="B20:K20"/>
    <mergeCell ref="H21:H23"/>
    <mergeCell ref="I21:I23"/>
    <mergeCell ref="J21:J23"/>
  </mergeCells>
  <pageMargins left="0.2" right="0.2" top="0.5" bottom="0.25" header="0.3" footer="0.3"/>
  <pageSetup orientation="landscape" r:id="rId1"/>
  <headerFooter>
    <oddHeader>&amp;CTOWN OF SCHODACK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Layout" zoomScaleNormal="100" workbookViewId="0">
      <selection activeCell="R1" sqref="R1"/>
    </sheetView>
  </sheetViews>
  <sheetFormatPr defaultRowHeight="14.4" x14ac:dyDescent="0.3"/>
  <cols>
    <col min="1" max="1" width="19.44140625" customWidth="1"/>
    <col min="2" max="5" width="6.6640625" customWidth="1"/>
    <col min="6" max="17" width="5.6640625" customWidth="1"/>
    <col min="18" max="18" width="11.88671875" customWidth="1"/>
    <col min="19" max="20" width="15.109375" customWidth="1"/>
    <col min="261" max="261" width="24.33203125" customWidth="1"/>
    <col min="262" max="271" width="12.5546875" customWidth="1"/>
    <col min="272" max="272" width="10.109375" customWidth="1"/>
    <col min="273" max="273" width="11.88671875" customWidth="1"/>
    <col min="274" max="276" width="15.109375" customWidth="1"/>
    <col min="517" max="517" width="24.33203125" customWidth="1"/>
    <col min="518" max="527" width="12.5546875" customWidth="1"/>
    <col min="528" max="528" width="10.109375" customWidth="1"/>
    <col min="529" max="529" width="11.88671875" customWidth="1"/>
    <col min="530" max="532" width="15.109375" customWidth="1"/>
    <col min="773" max="773" width="24.33203125" customWidth="1"/>
    <col min="774" max="783" width="12.5546875" customWidth="1"/>
    <col min="784" max="784" width="10.109375" customWidth="1"/>
    <col min="785" max="785" width="11.88671875" customWidth="1"/>
    <col min="786" max="788" width="15.109375" customWidth="1"/>
    <col min="1029" max="1029" width="24.33203125" customWidth="1"/>
    <col min="1030" max="1039" width="12.5546875" customWidth="1"/>
    <col min="1040" max="1040" width="10.109375" customWidth="1"/>
    <col min="1041" max="1041" width="11.88671875" customWidth="1"/>
    <col min="1042" max="1044" width="15.109375" customWidth="1"/>
    <col min="1285" max="1285" width="24.33203125" customWidth="1"/>
    <col min="1286" max="1295" width="12.5546875" customWidth="1"/>
    <col min="1296" max="1296" width="10.109375" customWidth="1"/>
    <col min="1297" max="1297" width="11.88671875" customWidth="1"/>
    <col min="1298" max="1300" width="15.109375" customWidth="1"/>
    <col min="1541" max="1541" width="24.33203125" customWidth="1"/>
    <col min="1542" max="1551" width="12.5546875" customWidth="1"/>
    <col min="1552" max="1552" width="10.109375" customWidth="1"/>
    <col min="1553" max="1553" width="11.88671875" customWidth="1"/>
    <col min="1554" max="1556" width="15.109375" customWidth="1"/>
    <col min="1797" max="1797" width="24.33203125" customWidth="1"/>
    <col min="1798" max="1807" width="12.5546875" customWidth="1"/>
    <col min="1808" max="1808" width="10.109375" customWidth="1"/>
    <col min="1809" max="1809" width="11.88671875" customWidth="1"/>
    <col min="1810" max="1812" width="15.109375" customWidth="1"/>
    <col min="2053" max="2053" width="24.33203125" customWidth="1"/>
    <col min="2054" max="2063" width="12.5546875" customWidth="1"/>
    <col min="2064" max="2064" width="10.109375" customWidth="1"/>
    <col min="2065" max="2065" width="11.88671875" customWidth="1"/>
    <col min="2066" max="2068" width="15.109375" customWidth="1"/>
    <col min="2309" max="2309" width="24.33203125" customWidth="1"/>
    <col min="2310" max="2319" width="12.5546875" customWidth="1"/>
    <col min="2320" max="2320" width="10.109375" customWidth="1"/>
    <col min="2321" max="2321" width="11.88671875" customWidth="1"/>
    <col min="2322" max="2324" width="15.109375" customWidth="1"/>
    <col min="2565" max="2565" width="24.33203125" customWidth="1"/>
    <col min="2566" max="2575" width="12.5546875" customWidth="1"/>
    <col min="2576" max="2576" width="10.109375" customWidth="1"/>
    <col min="2577" max="2577" width="11.88671875" customWidth="1"/>
    <col min="2578" max="2580" width="15.109375" customWidth="1"/>
    <col min="2821" max="2821" width="24.33203125" customWidth="1"/>
    <col min="2822" max="2831" width="12.5546875" customWidth="1"/>
    <col min="2832" max="2832" width="10.109375" customWidth="1"/>
    <col min="2833" max="2833" width="11.88671875" customWidth="1"/>
    <col min="2834" max="2836" width="15.109375" customWidth="1"/>
    <col min="3077" max="3077" width="24.33203125" customWidth="1"/>
    <col min="3078" max="3087" width="12.5546875" customWidth="1"/>
    <col min="3088" max="3088" width="10.109375" customWidth="1"/>
    <col min="3089" max="3089" width="11.88671875" customWidth="1"/>
    <col min="3090" max="3092" width="15.109375" customWidth="1"/>
    <col min="3333" max="3333" width="24.33203125" customWidth="1"/>
    <col min="3334" max="3343" width="12.5546875" customWidth="1"/>
    <col min="3344" max="3344" width="10.109375" customWidth="1"/>
    <col min="3345" max="3345" width="11.88671875" customWidth="1"/>
    <col min="3346" max="3348" width="15.109375" customWidth="1"/>
    <col min="3589" max="3589" width="24.33203125" customWidth="1"/>
    <col min="3590" max="3599" width="12.5546875" customWidth="1"/>
    <col min="3600" max="3600" width="10.109375" customWidth="1"/>
    <col min="3601" max="3601" width="11.88671875" customWidth="1"/>
    <col min="3602" max="3604" width="15.109375" customWidth="1"/>
    <col min="3845" max="3845" width="24.33203125" customWidth="1"/>
    <col min="3846" max="3855" width="12.5546875" customWidth="1"/>
    <col min="3856" max="3856" width="10.109375" customWidth="1"/>
    <col min="3857" max="3857" width="11.88671875" customWidth="1"/>
    <col min="3858" max="3860" width="15.109375" customWidth="1"/>
    <col min="4101" max="4101" width="24.33203125" customWidth="1"/>
    <col min="4102" max="4111" width="12.5546875" customWidth="1"/>
    <col min="4112" max="4112" width="10.109375" customWidth="1"/>
    <col min="4113" max="4113" width="11.88671875" customWidth="1"/>
    <col min="4114" max="4116" width="15.109375" customWidth="1"/>
    <col min="4357" max="4357" width="24.33203125" customWidth="1"/>
    <col min="4358" max="4367" width="12.5546875" customWidth="1"/>
    <col min="4368" max="4368" width="10.109375" customWidth="1"/>
    <col min="4369" max="4369" width="11.88671875" customWidth="1"/>
    <col min="4370" max="4372" width="15.109375" customWidth="1"/>
    <col min="4613" max="4613" width="24.33203125" customWidth="1"/>
    <col min="4614" max="4623" width="12.5546875" customWidth="1"/>
    <col min="4624" max="4624" width="10.109375" customWidth="1"/>
    <col min="4625" max="4625" width="11.88671875" customWidth="1"/>
    <col min="4626" max="4628" width="15.109375" customWidth="1"/>
    <col min="4869" max="4869" width="24.33203125" customWidth="1"/>
    <col min="4870" max="4879" width="12.5546875" customWidth="1"/>
    <col min="4880" max="4880" width="10.109375" customWidth="1"/>
    <col min="4881" max="4881" width="11.88671875" customWidth="1"/>
    <col min="4882" max="4884" width="15.109375" customWidth="1"/>
    <col min="5125" max="5125" width="24.33203125" customWidth="1"/>
    <col min="5126" max="5135" width="12.5546875" customWidth="1"/>
    <col min="5136" max="5136" width="10.109375" customWidth="1"/>
    <col min="5137" max="5137" width="11.88671875" customWidth="1"/>
    <col min="5138" max="5140" width="15.109375" customWidth="1"/>
    <col min="5381" max="5381" width="24.33203125" customWidth="1"/>
    <col min="5382" max="5391" width="12.5546875" customWidth="1"/>
    <col min="5392" max="5392" width="10.109375" customWidth="1"/>
    <col min="5393" max="5393" width="11.88671875" customWidth="1"/>
    <col min="5394" max="5396" width="15.109375" customWidth="1"/>
    <col min="5637" max="5637" width="24.33203125" customWidth="1"/>
    <col min="5638" max="5647" width="12.5546875" customWidth="1"/>
    <col min="5648" max="5648" width="10.109375" customWidth="1"/>
    <col min="5649" max="5649" width="11.88671875" customWidth="1"/>
    <col min="5650" max="5652" width="15.109375" customWidth="1"/>
    <col min="5893" max="5893" width="24.33203125" customWidth="1"/>
    <col min="5894" max="5903" width="12.5546875" customWidth="1"/>
    <col min="5904" max="5904" width="10.109375" customWidth="1"/>
    <col min="5905" max="5905" width="11.88671875" customWidth="1"/>
    <col min="5906" max="5908" width="15.109375" customWidth="1"/>
    <col min="6149" max="6149" width="24.33203125" customWidth="1"/>
    <col min="6150" max="6159" width="12.5546875" customWidth="1"/>
    <col min="6160" max="6160" width="10.109375" customWidth="1"/>
    <col min="6161" max="6161" width="11.88671875" customWidth="1"/>
    <col min="6162" max="6164" width="15.109375" customWidth="1"/>
    <col min="6405" max="6405" width="24.33203125" customWidth="1"/>
    <col min="6406" max="6415" width="12.5546875" customWidth="1"/>
    <col min="6416" max="6416" width="10.109375" customWidth="1"/>
    <col min="6417" max="6417" width="11.88671875" customWidth="1"/>
    <col min="6418" max="6420" width="15.109375" customWidth="1"/>
    <col min="6661" max="6661" width="24.33203125" customWidth="1"/>
    <col min="6662" max="6671" width="12.5546875" customWidth="1"/>
    <col min="6672" max="6672" width="10.109375" customWidth="1"/>
    <col min="6673" max="6673" width="11.88671875" customWidth="1"/>
    <col min="6674" max="6676" width="15.109375" customWidth="1"/>
    <col min="6917" max="6917" width="24.33203125" customWidth="1"/>
    <col min="6918" max="6927" width="12.5546875" customWidth="1"/>
    <col min="6928" max="6928" width="10.109375" customWidth="1"/>
    <col min="6929" max="6929" width="11.88671875" customWidth="1"/>
    <col min="6930" max="6932" width="15.109375" customWidth="1"/>
    <col min="7173" max="7173" width="24.33203125" customWidth="1"/>
    <col min="7174" max="7183" width="12.5546875" customWidth="1"/>
    <col min="7184" max="7184" width="10.109375" customWidth="1"/>
    <col min="7185" max="7185" width="11.88671875" customWidth="1"/>
    <col min="7186" max="7188" width="15.109375" customWidth="1"/>
    <col min="7429" max="7429" width="24.33203125" customWidth="1"/>
    <col min="7430" max="7439" width="12.5546875" customWidth="1"/>
    <col min="7440" max="7440" width="10.109375" customWidth="1"/>
    <col min="7441" max="7441" width="11.88671875" customWidth="1"/>
    <col min="7442" max="7444" width="15.109375" customWidth="1"/>
    <col min="7685" max="7685" width="24.33203125" customWidth="1"/>
    <col min="7686" max="7695" width="12.5546875" customWidth="1"/>
    <col min="7696" max="7696" width="10.109375" customWidth="1"/>
    <col min="7697" max="7697" width="11.88671875" customWidth="1"/>
    <col min="7698" max="7700" width="15.109375" customWidth="1"/>
    <col min="7941" max="7941" width="24.33203125" customWidth="1"/>
    <col min="7942" max="7951" width="12.5546875" customWidth="1"/>
    <col min="7952" max="7952" width="10.109375" customWidth="1"/>
    <col min="7953" max="7953" width="11.88671875" customWidth="1"/>
    <col min="7954" max="7956" width="15.109375" customWidth="1"/>
    <col min="8197" max="8197" width="24.33203125" customWidth="1"/>
    <col min="8198" max="8207" width="12.5546875" customWidth="1"/>
    <col min="8208" max="8208" width="10.109375" customWidth="1"/>
    <col min="8209" max="8209" width="11.88671875" customWidth="1"/>
    <col min="8210" max="8212" width="15.109375" customWidth="1"/>
    <col min="8453" max="8453" width="24.33203125" customWidth="1"/>
    <col min="8454" max="8463" width="12.5546875" customWidth="1"/>
    <col min="8464" max="8464" width="10.109375" customWidth="1"/>
    <col min="8465" max="8465" width="11.88671875" customWidth="1"/>
    <col min="8466" max="8468" width="15.109375" customWidth="1"/>
    <col min="8709" max="8709" width="24.33203125" customWidth="1"/>
    <col min="8710" max="8719" width="12.5546875" customWidth="1"/>
    <col min="8720" max="8720" width="10.109375" customWidth="1"/>
    <col min="8721" max="8721" width="11.88671875" customWidth="1"/>
    <col min="8722" max="8724" width="15.109375" customWidth="1"/>
    <col min="8965" max="8965" width="24.33203125" customWidth="1"/>
    <col min="8966" max="8975" width="12.5546875" customWidth="1"/>
    <col min="8976" max="8976" width="10.109375" customWidth="1"/>
    <col min="8977" max="8977" width="11.88671875" customWidth="1"/>
    <col min="8978" max="8980" width="15.109375" customWidth="1"/>
    <col min="9221" max="9221" width="24.33203125" customWidth="1"/>
    <col min="9222" max="9231" width="12.5546875" customWidth="1"/>
    <col min="9232" max="9232" width="10.109375" customWidth="1"/>
    <col min="9233" max="9233" width="11.88671875" customWidth="1"/>
    <col min="9234" max="9236" width="15.109375" customWidth="1"/>
    <col min="9477" max="9477" width="24.33203125" customWidth="1"/>
    <col min="9478" max="9487" width="12.5546875" customWidth="1"/>
    <col min="9488" max="9488" width="10.109375" customWidth="1"/>
    <col min="9489" max="9489" width="11.88671875" customWidth="1"/>
    <col min="9490" max="9492" width="15.109375" customWidth="1"/>
    <col min="9733" max="9733" width="24.33203125" customWidth="1"/>
    <col min="9734" max="9743" width="12.5546875" customWidth="1"/>
    <col min="9744" max="9744" width="10.109375" customWidth="1"/>
    <col min="9745" max="9745" width="11.88671875" customWidth="1"/>
    <col min="9746" max="9748" width="15.109375" customWidth="1"/>
    <col min="9989" max="9989" width="24.33203125" customWidth="1"/>
    <col min="9990" max="9999" width="12.5546875" customWidth="1"/>
    <col min="10000" max="10000" width="10.109375" customWidth="1"/>
    <col min="10001" max="10001" width="11.88671875" customWidth="1"/>
    <col min="10002" max="10004" width="15.109375" customWidth="1"/>
    <col min="10245" max="10245" width="24.33203125" customWidth="1"/>
    <col min="10246" max="10255" width="12.5546875" customWidth="1"/>
    <col min="10256" max="10256" width="10.109375" customWidth="1"/>
    <col min="10257" max="10257" width="11.88671875" customWidth="1"/>
    <col min="10258" max="10260" width="15.109375" customWidth="1"/>
    <col min="10501" max="10501" width="24.33203125" customWidth="1"/>
    <col min="10502" max="10511" width="12.5546875" customWidth="1"/>
    <col min="10512" max="10512" width="10.109375" customWidth="1"/>
    <col min="10513" max="10513" width="11.88671875" customWidth="1"/>
    <col min="10514" max="10516" width="15.109375" customWidth="1"/>
    <col min="10757" max="10757" width="24.33203125" customWidth="1"/>
    <col min="10758" max="10767" width="12.5546875" customWidth="1"/>
    <col min="10768" max="10768" width="10.109375" customWidth="1"/>
    <col min="10769" max="10769" width="11.88671875" customWidth="1"/>
    <col min="10770" max="10772" width="15.109375" customWidth="1"/>
    <col min="11013" max="11013" width="24.33203125" customWidth="1"/>
    <col min="11014" max="11023" width="12.5546875" customWidth="1"/>
    <col min="11024" max="11024" width="10.109375" customWidth="1"/>
    <col min="11025" max="11025" width="11.88671875" customWidth="1"/>
    <col min="11026" max="11028" width="15.109375" customWidth="1"/>
    <col min="11269" max="11269" width="24.33203125" customWidth="1"/>
    <col min="11270" max="11279" width="12.5546875" customWidth="1"/>
    <col min="11280" max="11280" width="10.109375" customWidth="1"/>
    <col min="11281" max="11281" width="11.88671875" customWidth="1"/>
    <col min="11282" max="11284" width="15.109375" customWidth="1"/>
    <col min="11525" max="11525" width="24.33203125" customWidth="1"/>
    <col min="11526" max="11535" width="12.5546875" customWidth="1"/>
    <col min="11536" max="11536" width="10.109375" customWidth="1"/>
    <col min="11537" max="11537" width="11.88671875" customWidth="1"/>
    <col min="11538" max="11540" width="15.109375" customWidth="1"/>
    <col min="11781" max="11781" width="24.33203125" customWidth="1"/>
    <col min="11782" max="11791" width="12.5546875" customWidth="1"/>
    <col min="11792" max="11792" width="10.109375" customWidth="1"/>
    <col min="11793" max="11793" width="11.88671875" customWidth="1"/>
    <col min="11794" max="11796" width="15.109375" customWidth="1"/>
    <col min="12037" max="12037" width="24.33203125" customWidth="1"/>
    <col min="12038" max="12047" width="12.5546875" customWidth="1"/>
    <col min="12048" max="12048" width="10.109375" customWidth="1"/>
    <col min="12049" max="12049" width="11.88671875" customWidth="1"/>
    <col min="12050" max="12052" width="15.109375" customWidth="1"/>
    <col min="12293" max="12293" width="24.33203125" customWidth="1"/>
    <col min="12294" max="12303" width="12.5546875" customWidth="1"/>
    <col min="12304" max="12304" width="10.109375" customWidth="1"/>
    <col min="12305" max="12305" width="11.88671875" customWidth="1"/>
    <col min="12306" max="12308" width="15.109375" customWidth="1"/>
    <col min="12549" max="12549" width="24.33203125" customWidth="1"/>
    <col min="12550" max="12559" width="12.5546875" customWidth="1"/>
    <col min="12560" max="12560" width="10.109375" customWidth="1"/>
    <col min="12561" max="12561" width="11.88671875" customWidth="1"/>
    <col min="12562" max="12564" width="15.109375" customWidth="1"/>
    <col min="12805" max="12805" width="24.33203125" customWidth="1"/>
    <col min="12806" max="12815" width="12.5546875" customWidth="1"/>
    <col min="12816" max="12816" width="10.109375" customWidth="1"/>
    <col min="12817" max="12817" width="11.88671875" customWidth="1"/>
    <col min="12818" max="12820" width="15.109375" customWidth="1"/>
    <col min="13061" max="13061" width="24.33203125" customWidth="1"/>
    <col min="13062" max="13071" width="12.5546875" customWidth="1"/>
    <col min="13072" max="13072" width="10.109375" customWidth="1"/>
    <col min="13073" max="13073" width="11.88671875" customWidth="1"/>
    <col min="13074" max="13076" width="15.109375" customWidth="1"/>
    <col min="13317" max="13317" width="24.33203125" customWidth="1"/>
    <col min="13318" max="13327" width="12.5546875" customWidth="1"/>
    <col min="13328" max="13328" width="10.109375" customWidth="1"/>
    <col min="13329" max="13329" width="11.88671875" customWidth="1"/>
    <col min="13330" max="13332" width="15.109375" customWidth="1"/>
    <col min="13573" max="13573" width="24.33203125" customWidth="1"/>
    <col min="13574" max="13583" width="12.5546875" customWidth="1"/>
    <col min="13584" max="13584" width="10.109375" customWidth="1"/>
    <col min="13585" max="13585" width="11.88671875" customWidth="1"/>
    <col min="13586" max="13588" width="15.109375" customWidth="1"/>
    <col min="13829" max="13829" width="24.33203125" customWidth="1"/>
    <col min="13830" max="13839" width="12.5546875" customWidth="1"/>
    <col min="13840" max="13840" width="10.109375" customWidth="1"/>
    <col min="13841" max="13841" width="11.88671875" customWidth="1"/>
    <col min="13842" max="13844" width="15.109375" customWidth="1"/>
    <col min="14085" max="14085" width="24.33203125" customWidth="1"/>
    <col min="14086" max="14095" width="12.5546875" customWidth="1"/>
    <col min="14096" max="14096" width="10.109375" customWidth="1"/>
    <col min="14097" max="14097" width="11.88671875" customWidth="1"/>
    <col min="14098" max="14100" width="15.109375" customWidth="1"/>
    <col min="14341" max="14341" width="24.33203125" customWidth="1"/>
    <col min="14342" max="14351" width="12.5546875" customWidth="1"/>
    <col min="14352" max="14352" width="10.109375" customWidth="1"/>
    <col min="14353" max="14353" width="11.88671875" customWidth="1"/>
    <col min="14354" max="14356" width="15.109375" customWidth="1"/>
    <col min="14597" max="14597" width="24.33203125" customWidth="1"/>
    <col min="14598" max="14607" width="12.5546875" customWidth="1"/>
    <col min="14608" max="14608" width="10.109375" customWidth="1"/>
    <col min="14609" max="14609" width="11.88671875" customWidth="1"/>
    <col min="14610" max="14612" width="15.109375" customWidth="1"/>
    <col min="14853" max="14853" width="24.33203125" customWidth="1"/>
    <col min="14854" max="14863" width="12.5546875" customWidth="1"/>
    <col min="14864" max="14864" width="10.109375" customWidth="1"/>
    <col min="14865" max="14865" width="11.88671875" customWidth="1"/>
    <col min="14866" max="14868" width="15.109375" customWidth="1"/>
    <col min="15109" max="15109" width="24.33203125" customWidth="1"/>
    <col min="15110" max="15119" width="12.5546875" customWidth="1"/>
    <col min="15120" max="15120" width="10.109375" customWidth="1"/>
    <col min="15121" max="15121" width="11.88671875" customWidth="1"/>
    <col min="15122" max="15124" width="15.109375" customWidth="1"/>
    <col min="15365" max="15365" width="24.33203125" customWidth="1"/>
    <col min="15366" max="15375" width="12.5546875" customWidth="1"/>
    <col min="15376" max="15376" width="10.109375" customWidth="1"/>
    <col min="15377" max="15377" width="11.88671875" customWidth="1"/>
    <col min="15378" max="15380" width="15.109375" customWidth="1"/>
    <col min="15621" max="15621" width="24.33203125" customWidth="1"/>
    <col min="15622" max="15631" width="12.5546875" customWidth="1"/>
    <col min="15632" max="15632" width="10.109375" customWidth="1"/>
    <col min="15633" max="15633" width="11.88671875" customWidth="1"/>
    <col min="15634" max="15636" width="15.109375" customWidth="1"/>
    <col min="15877" max="15877" width="24.33203125" customWidth="1"/>
    <col min="15878" max="15887" width="12.5546875" customWidth="1"/>
    <col min="15888" max="15888" width="10.109375" customWidth="1"/>
    <col min="15889" max="15889" width="11.88671875" customWidth="1"/>
    <col min="15890" max="15892" width="15.109375" customWidth="1"/>
    <col min="16133" max="16133" width="24.33203125" customWidth="1"/>
    <col min="16134" max="16143" width="12.5546875" customWidth="1"/>
    <col min="16144" max="16144" width="10.109375" customWidth="1"/>
    <col min="16145" max="16145" width="11.88671875" customWidth="1"/>
    <col min="16146" max="16148" width="15.109375" customWidth="1"/>
  </cols>
  <sheetData>
    <row r="1" spans="1:18" ht="11.25" customHeight="1" x14ac:dyDescent="0.25"/>
    <row r="2" spans="1:18" s="1" customFormat="1" ht="12.75" customHeight="1" x14ac:dyDescent="0.3">
      <c r="A2" s="200"/>
      <c r="B2" s="195" t="s">
        <v>474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1" customFormat="1" ht="12.75" customHeight="1" x14ac:dyDescent="0.3">
      <c r="A3" s="200"/>
      <c r="B3" s="49" t="s">
        <v>475</v>
      </c>
      <c r="C3" s="49" t="s">
        <v>507</v>
      </c>
      <c r="D3" s="49" t="s">
        <v>476</v>
      </c>
      <c r="E3" s="49" t="s">
        <v>478</v>
      </c>
      <c r="F3" s="49" t="s">
        <v>495</v>
      </c>
      <c r="G3" s="49" t="s">
        <v>497</v>
      </c>
      <c r="H3" s="49" t="s">
        <v>512</v>
      </c>
      <c r="I3" s="49" t="s">
        <v>513</v>
      </c>
      <c r="J3" s="49" t="s">
        <v>477</v>
      </c>
      <c r="K3" s="49" t="s">
        <v>479</v>
      </c>
      <c r="L3" s="49" t="s">
        <v>514</v>
      </c>
      <c r="M3" s="49" t="s">
        <v>617</v>
      </c>
      <c r="N3" s="49" t="s">
        <v>618</v>
      </c>
      <c r="O3" s="220" t="s">
        <v>0</v>
      </c>
      <c r="P3" s="220" t="s">
        <v>1</v>
      </c>
      <c r="Q3" s="220" t="s">
        <v>2</v>
      </c>
      <c r="R3" s="197" t="s">
        <v>3</v>
      </c>
    </row>
    <row r="4" spans="1:18" s="4" customFormat="1" ht="11.25" customHeight="1" x14ac:dyDescent="0.2">
      <c r="A4" s="198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3" t="s">
        <v>6</v>
      </c>
      <c r="G4" s="3" t="s">
        <v>6</v>
      </c>
      <c r="H4" s="3" t="s">
        <v>8</v>
      </c>
      <c r="I4" s="3" t="s">
        <v>8</v>
      </c>
      <c r="J4" s="3" t="s">
        <v>9</v>
      </c>
      <c r="K4" s="3" t="s">
        <v>9</v>
      </c>
      <c r="L4" s="3" t="s">
        <v>10</v>
      </c>
      <c r="M4" s="3" t="s">
        <v>11</v>
      </c>
      <c r="N4" s="3" t="s">
        <v>11</v>
      </c>
      <c r="O4" s="220"/>
      <c r="P4" s="220"/>
      <c r="Q4" s="220"/>
      <c r="R4" s="197"/>
    </row>
    <row r="5" spans="1:18" s="4" customFormat="1" ht="67.5" customHeight="1" x14ac:dyDescent="0.2">
      <c r="A5" s="199"/>
      <c r="B5" s="47" t="s">
        <v>619</v>
      </c>
      <c r="C5" s="47" t="s">
        <v>621</v>
      </c>
      <c r="D5" s="47" t="s">
        <v>620</v>
      </c>
      <c r="E5" s="47" t="s">
        <v>622</v>
      </c>
      <c r="F5" s="47" t="s">
        <v>620</v>
      </c>
      <c r="G5" s="47" t="s">
        <v>622</v>
      </c>
      <c r="H5" s="47" t="s">
        <v>619</v>
      </c>
      <c r="I5" s="47" t="s">
        <v>621</v>
      </c>
      <c r="J5" s="47" t="s">
        <v>620</v>
      </c>
      <c r="K5" s="47" t="s">
        <v>622</v>
      </c>
      <c r="L5" s="47" t="s">
        <v>619</v>
      </c>
      <c r="M5" s="47" t="s">
        <v>619</v>
      </c>
      <c r="N5" s="47" t="s">
        <v>621</v>
      </c>
      <c r="O5" s="220"/>
      <c r="P5" s="220"/>
      <c r="Q5" s="220"/>
      <c r="R5" s="197"/>
    </row>
    <row r="6" spans="1:18" s="4" customFormat="1" ht="12.75" customHeight="1" x14ac:dyDescent="0.2">
      <c r="A6" s="46" t="s">
        <v>117</v>
      </c>
      <c r="B6" s="91">
        <v>145</v>
      </c>
      <c r="C6" s="91">
        <v>161</v>
      </c>
      <c r="D6" s="91">
        <v>178</v>
      </c>
      <c r="E6" s="91">
        <v>161</v>
      </c>
      <c r="F6" s="91">
        <v>23</v>
      </c>
      <c r="G6" s="91">
        <v>27</v>
      </c>
      <c r="H6" s="91">
        <v>12</v>
      </c>
      <c r="I6" s="91">
        <v>19</v>
      </c>
      <c r="J6" s="91">
        <v>35</v>
      </c>
      <c r="K6" s="91">
        <v>28</v>
      </c>
      <c r="L6" s="91">
        <v>2</v>
      </c>
      <c r="M6" s="91">
        <v>6</v>
      </c>
      <c r="N6" s="91">
        <v>7</v>
      </c>
      <c r="O6" s="91">
        <v>0</v>
      </c>
      <c r="P6" s="91">
        <v>78</v>
      </c>
      <c r="Q6" s="91">
        <v>0</v>
      </c>
      <c r="R6" s="46">
        <f t="shared" ref="R6:R16" si="0">SUM(B6:Q6)</f>
        <v>882</v>
      </c>
    </row>
    <row r="7" spans="1:18" s="4" customFormat="1" ht="12.75" customHeight="1" x14ac:dyDescent="0.2">
      <c r="A7" s="46" t="s">
        <v>118</v>
      </c>
      <c r="B7" s="91">
        <v>69</v>
      </c>
      <c r="C7" s="91">
        <v>76</v>
      </c>
      <c r="D7" s="91">
        <v>122</v>
      </c>
      <c r="E7" s="91">
        <v>115</v>
      </c>
      <c r="F7" s="91">
        <v>20</v>
      </c>
      <c r="G7" s="91">
        <v>12</v>
      </c>
      <c r="H7" s="91">
        <v>8</v>
      </c>
      <c r="I7" s="91">
        <v>6</v>
      </c>
      <c r="J7" s="91">
        <v>17</v>
      </c>
      <c r="K7" s="91">
        <v>14</v>
      </c>
      <c r="L7" s="91">
        <v>5</v>
      </c>
      <c r="M7" s="91">
        <v>1</v>
      </c>
      <c r="N7" s="91">
        <v>10</v>
      </c>
      <c r="O7" s="91">
        <v>0</v>
      </c>
      <c r="P7" s="91">
        <v>39</v>
      </c>
      <c r="Q7" s="91">
        <v>0</v>
      </c>
      <c r="R7" s="46">
        <f t="shared" si="0"/>
        <v>514</v>
      </c>
    </row>
    <row r="8" spans="1:18" s="4" customFormat="1" ht="12.75" customHeight="1" x14ac:dyDescent="0.2">
      <c r="A8" s="46" t="s">
        <v>119</v>
      </c>
      <c r="B8" s="91">
        <v>132</v>
      </c>
      <c r="C8" s="91">
        <v>152</v>
      </c>
      <c r="D8" s="91">
        <v>177</v>
      </c>
      <c r="E8" s="91">
        <v>184</v>
      </c>
      <c r="F8" s="91">
        <v>46</v>
      </c>
      <c r="G8" s="91">
        <v>44</v>
      </c>
      <c r="H8" s="91">
        <v>21</v>
      </c>
      <c r="I8" s="91">
        <v>28</v>
      </c>
      <c r="J8" s="91">
        <v>23</v>
      </c>
      <c r="K8" s="91">
        <v>20</v>
      </c>
      <c r="L8" s="91">
        <v>5</v>
      </c>
      <c r="M8" s="91">
        <v>3</v>
      </c>
      <c r="N8" s="91">
        <v>5</v>
      </c>
      <c r="O8" s="91">
        <v>1</v>
      </c>
      <c r="P8" s="91">
        <v>59</v>
      </c>
      <c r="Q8" s="91">
        <v>0</v>
      </c>
      <c r="R8" s="46">
        <f t="shared" si="0"/>
        <v>900</v>
      </c>
    </row>
    <row r="9" spans="1:18" s="4" customFormat="1" ht="12.75" customHeight="1" x14ac:dyDescent="0.2">
      <c r="A9" s="46" t="s">
        <v>120</v>
      </c>
      <c r="B9" s="91">
        <v>159</v>
      </c>
      <c r="C9" s="91">
        <v>156</v>
      </c>
      <c r="D9" s="91">
        <v>202</v>
      </c>
      <c r="E9" s="91">
        <v>198</v>
      </c>
      <c r="F9" s="91">
        <v>43</v>
      </c>
      <c r="G9" s="91">
        <v>47</v>
      </c>
      <c r="H9" s="91">
        <v>19</v>
      </c>
      <c r="I9" s="91">
        <v>24</v>
      </c>
      <c r="J9" s="91">
        <v>26</v>
      </c>
      <c r="K9" s="91">
        <v>28</v>
      </c>
      <c r="L9" s="91">
        <v>6</v>
      </c>
      <c r="M9" s="91">
        <v>7</v>
      </c>
      <c r="N9" s="91">
        <v>10</v>
      </c>
      <c r="O9" s="91">
        <v>0</v>
      </c>
      <c r="P9" s="91">
        <v>71</v>
      </c>
      <c r="Q9" s="91">
        <v>0</v>
      </c>
      <c r="R9" s="46">
        <f t="shared" si="0"/>
        <v>996</v>
      </c>
    </row>
    <row r="10" spans="1:18" s="1" customFormat="1" ht="12.75" customHeight="1" x14ac:dyDescent="0.25">
      <c r="A10" s="46" t="s">
        <v>121</v>
      </c>
      <c r="B10" s="91">
        <v>100</v>
      </c>
      <c r="C10" s="91">
        <v>112</v>
      </c>
      <c r="D10" s="91">
        <v>114</v>
      </c>
      <c r="E10" s="91">
        <v>102</v>
      </c>
      <c r="F10" s="91">
        <v>20</v>
      </c>
      <c r="G10" s="91">
        <v>19</v>
      </c>
      <c r="H10" s="91">
        <v>15</v>
      </c>
      <c r="I10" s="91">
        <v>22</v>
      </c>
      <c r="J10" s="91">
        <v>13</v>
      </c>
      <c r="K10" s="91">
        <v>7</v>
      </c>
      <c r="L10" s="91">
        <v>5</v>
      </c>
      <c r="M10" s="91">
        <v>2</v>
      </c>
      <c r="N10" s="91">
        <v>5</v>
      </c>
      <c r="O10" s="91">
        <v>0</v>
      </c>
      <c r="P10" s="91">
        <v>36</v>
      </c>
      <c r="Q10" s="91">
        <v>0</v>
      </c>
      <c r="R10" s="46">
        <f t="shared" si="0"/>
        <v>572</v>
      </c>
    </row>
    <row r="11" spans="1:18" s="1" customFormat="1" ht="12.75" customHeight="1" x14ac:dyDescent="0.25">
      <c r="A11" s="46" t="s">
        <v>122</v>
      </c>
      <c r="B11" s="91">
        <v>169</v>
      </c>
      <c r="C11" s="91">
        <v>179</v>
      </c>
      <c r="D11" s="91">
        <v>186</v>
      </c>
      <c r="E11" s="91">
        <v>160</v>
      </c>
      <c r="F11" s="91">
        <v>35</v>
      </c>
      <c r="G11" s="91">
        <v>36</v>
      </c>
      <c r="H11" s="91">
        <v>9</v>
      </c>
      <c r="I11" s="91">
        <v>14</v>
      </c>
      <c r="J11" s="91">
        <v>28</v>
      </c>
      <c r="K11" s="91">
        <v>27</v>
      </c>
      <c r="L11" s="91">
        <v>7</v>
      </c>
      <c r="M11" s="91">
        <v>0</v>
      </c>
      <c r="N11" s="91">
        <v>2</v>
      </c>
      <c r="O11" s="91">
        <v>1</v>
      </c>
      <c r="P11" s="91">
        <v>73</v>
      </c>
      <c r="Q11" s="91">
        <v>0</v>
      </c>
      <c r="R11" s="46">
        <f t="shared" si="0"/>
        <v>926</v>
      </c>
    </row>
    <row r="12" spans="1:18" s="1" customFormat="1" ht="12.75" customHeight="1" x14ac:dyDescent="0.25">
      <c r="A12" s="46" t="s">
        <v>123</v>
      </c>
      <c r="B12" s="91">
        <v>144</v>
      </c>
      <c r="C12" s="91">
        <v>164</v>
      </c>
      <c r="D12" s="91">
        <v>253</v>
      </c>
      <c r="E12" s="91">
        <v>222</v>
      </c>
      <c r="F12" s="91">
        <v>38</v>
      </c>
      <c r="G12" s="91">
        <v>32</v>
      </c>
      <c r="H12" s="91">
        <v>17</v>
      </c>
      <c r="I12" s="91">
        <v>20</v>
      </c>
      <c r="J12" s="91">
        <v>44</v>
      </c>
      <c r="K12" s="91">
        <v>34</v>
      </c>
      <c r="L12" s="91">
        <v>4</v>
      </c>
      <c r="M12" s="91">
        <v>0</v>
      </c>
      <c r="N12" s="91">
        <v>10</v>
      </c>
      <c r="O12" s="91">
        <v>0</v>
      </c>
      <c r="P12" s="91">
        <v>66</v>
      </c>
      <c r="Q12" s="91">
        <v>0</v>
      </c>
      <c r="R12" s="46">
        <f t="shared" si="0"/>
        <v>1048</v>
      </c>
    </row>
    <row r="13" spans="1:18" s="1" customFormat="1" ht="12.75" customHeight="1" x14ac:dyDescent="0.25">
      <c r="A13" s="46" t="s">
        <v>124</v>
      </c>
      <c r="B13" s="91">
        <v>111</v>
      </c>
      <c r="C13" s="91">
        <v>120</v>
      </c>
      <c r="D13" s="91">
        <v>216</v>
      </c>
      <c r="E13" s="91">
        <v>204</v>
      </c>
      <c r="F13" s="91">
        <v>47</v>
      </c>
      <c r="G13" s="91">
        <v>47</v>
      </c>
      <c r="H13" s="91">
        <v>8</v>
      </c>
      <c r="I13" s="91">
        <v>13</v>
      </c>
      <c r="J13" s="91">
        <v>24</v>
      </c>
      <c r="K13" s="91">
        <v>19</v>
      </c>
      <c r="L13" s="91">
        <v>7</v>
      </c>
      <c r="M13" s="91">
        <v>3</v>
      </c>
      <c r="N13" s="91">
        <v>5</v>
      </c>
      <c r="O13" s="91">
        <v>0</v>
      </c>
      <c r="P13" s="91">
        <v>68</v>
      </c>
      <c r="Q13" s="91">
        <v>0</v>
      </c>
      <c r="R13" s="46">
        <f t="shared" si="0"/>
        <v>892</v>
      </c>
    </row>
    <row r="14" spans="1:18" s="1" customFormat="1" ht="12.75" customHeight="1" x14ac:dyDescent="0.25">
      <c r="A14" s="46" t="s">
        <v>125</v>
      </c>
      <c r="B14" s="91">
        <v>76</v>
      </c>
      <c r="C14" s="91">
        <v>73</v>
      </c>
      <c r="D14" s="91">
        <v>91</v>
      </c>
      <c r="E14" s="91">
        <v>89</v>
      </c>
      <c r="F14" s="91">
        <v>14</v>
      </c>
      <c r="G14" s="91">
        <v>16</v>
      </c>
      <c r="H14" s="91">
        <v>7</v>
      </c>
      <c r="I14" s="91">
        <v>11</v>
      </c>
      <c r="J14" s="91">
        <v>14</v>
      </c>
      <c r="K14" s="91">
        <v>13</v>
      </c>
      <c r="L14" s="91">
        <v>2</v>
      </c>
      <c r="M14" s="91">
        <v>3</v>
      </c>
      <c r="N14" s="91">
        <v>5</v>
      </c>
      <c r="O14" s="91">
        <v>2</v>
      </c>
      <c r="P14" s="91">
        <v>44</v>
      </c>
      <c r="Q14" s="91">
        <v>0</v>
      </c>
      <c r="R14" s="46">
        <f t="shared" si="0"/>
        <v>460</v>
      </c>
    </row>
    <row r="15" spans="1:18" s="1" customFormat="1" ht="12.75" customHeight="1" x14ac:dyDescent="0.25">
      <c r="A15" s="46" t="s">
        <v>126</v>
      </c>
      <c r="B15" s="91">
        <v>130</v>
      </c>
      <c r="C15" s="91">
        <v>150</v>
      </c>
      <c r="D15" s="91">
        <v>153</v>
      </c>
      <c r="E15" s="91">
        <v>141</v>
      </c>
      <c r="F15" s="91">
        <v>26</v>
      </c>
      <c r="G15" s="91">
        <v>25</v>
      </c>
      <c r="H15" s="91">
        <v>15</v>
      </c>
      <c r="I15" s="91">
        <v>18</v>
      </c>
      <c r="J15" s="91">
        <v>29</v>
      </c>
      <c r="K15" s="91">
        <v>30</v>
      </c>
      <c r="L15" s="91">
        <v>3</v>
      </c>
      <c r="M15" s="91">
        <v>5</v>
      </c>
      <c r="N15" s="91">
        <v>4</v>
      </c>
      <c r="O15" s="91">
        <v>0</v>
      </c>
      <c r="P15" s="91">
        <v>41</v>
      </c>
      <c r="Q15" s="91">
        <v>0</v>
      </c>
      <c r="R15" s="46">
        <f t="shared" si="0"/>
        <v>770</v>
      </c>
    </row>
    <row r="16" spans="1:18" s="1" customFormat="1" ht="12.75" customHeight="1" x14ac:dyDescent="0.25">
      <c r="A16" s="46" t="s">
        <v>127</v>
      </c>
      <c r="B16" s="91">
        <v>156</v>
      </c>
      <c r="C16" s="91">
        <v>154</v>
      </c>
      <c r="D16" s="91">
        <v>177</v>
      </c>
      <c r="E16" s="91">
        <v>178</v>
      </c>
      <c r="F16" s="91">
        <v>47</v>
      </c>
      <c r="G16" s="91">
        <v>43</v>
      </c>
      <c r="H16" s="91">
        <v>13</v>
      </c>
      <c r="I16" s="91">
        <v>15</v>
      </c>
      <c r="J16" s="91">
        <v>32</v>
      </c>
      <c r="K16" s="91">
        <v>30</v>
      </c>
      <c r="L16" s="91">
        <v>3</v>
      </c>
      <c r="M16" s="91">
        <v>7</v>
      </c>
      <c r="N16" s="91">
        <v>11</v>
      </c>
      <c r="O16" s="91">
        <v>0</v>
      </c>
      <c r="P16" s="91">
        <v>76</v>
      </c>
      <c r="Q16" s="91">
        <v>0</v>
      </c>
      <c r="R16" s="46">
        <f t="shared" si="0"/>
        <v>942</v>
      </c>
    </row>
    <row r="17" spans="1:18" s="1" customFormat="1" ht="15.75" customHeight="1" x14ac:dyDescent="0.25">
      <c r="A17" s="9" t="s">
        <v>3</v>
      </c>
      <c r="B17" s="10">
        <f t="shared" ref="B17:R17" si="1">SUM(B6:B16)</f>
        <v>1391</v>
      </c>
      <c r="C17" s="10">
        <f t="shared" si="1"/>
        <v>1497</v>
      </c>
      <c r="D17" s="10">
        <f t="shared" si="1"/>
        <v>1869</v>
      </c>
      <c r="E17" s="10">
        <f t="shared" si="1"/>
        <v>1754</v>
      </c>
      <c r="F17" s="10">
        <f t="shared" si="1"/>
        <v>359</v>
      </c>
      <c r="G17" s="10">
        <f t="shared" si="1"/>
        <v>348</v>
      </c>
      <c r="H17" s="10">
        <f t="shared" si="1"/>
        <v>144</v>
      </c>
      <c r="I17" s="10">
        <f t="shared" si="1"/>
        <v>190</v>
      </c>
      <c r="J17" s="10">
        <f t="shared" si="1"/>
        <v>285</v>
      </c>
      <c r="K17" s="10">
        <f t="shared" si="1"/>
        <v>250</v>
      </c>
      <c r="L17" s="10">
        <f t="shared" si="1"/>
        <v>49</v>
      </c>
      <c r="M17" s="10">
        <f t="shared" si="1"/>
        <v>37</v>
      </c>
      <c r="N17" s="10">
        <f t="shared" si="1"/>
        <v>74</v>
      </c>
      <c r="O17" s="10">
        <f t="shared" si="1"/>
        <v>4</v>
      </c>
      <c r="P17" s="10">
        <f t="shared" si="1"/>
        <v>651</v>
      </c>
      <c r="Q17" s="10">
        <f t="shared" si="1"/>
        <v>0</v>
      </c>
      <c r="R17" s="10">
        <f t="shared" si="1"/>
        <v>8902</v>
      </c>
    </row>
    <row r="18" spans="1:18" ht="10.5" customHeight="1" x14ac:dyDescent="0.25"/>
    <row r="19" spans="1:18" ht="19.5" customHeight="1" x14ac:dyDescent="0.25">
      <c r="A19" s="274" t="s">
        <v>619</v>
      </c>
      <c r="B19" s="239"/>
      <c r="C19" s="90">
        <f>B17+H17+L17</f>
        <v>1584</v>
      </c>
    </row>
    <row r="20" spans="1:18" ht="15" x14ac:dyDescent="0.25">
      <c r="A20" s="274" t="s">
        <v>621</v>
      </c>
      <c r="B20" s="239"/>
      <c r="C20" s="90">
        <f>C17+I17+N17</f>
        <v>1761</v>
      </c>
    </row>
    <row r="21" spans="1:18" ht="15" x14ac:dyDescent="0.25">
      <c r="A21" s="274" t="s">
        <v>620</v>
      </c>
      <c r="B21" s="239"/>
      <c r="C21" s="90">
        <f>D17+F17+J17</f>
        <v>2513</v>
      </c>
    </row>
    <row r="22" spans="1:18" ht="15" x14ac:dyDescent="0.25">
      <c r="A22" s="274" t="s">
        <v>622</v>
      </c>
      <c r="B22" s="239"/>
      <c r="C22" s="90">
        <f>E17+G17+K17</f>
        <v>2352</v>
      </c>
    </row>
  </sheetData>
  <mergeCells count="11">
    <mergeCell ref="A19:B19"/>
    <mergeCell ref="A20:B20"/>
    <mergeCell ref="A21:B21"/>
    <mergeCell ref="A22:B22"/>
    <mergeCell ref="A2:A3"/>
    <mergeCell ref="B2:R2"/>
    <mergeCell ref="O3:O5"/>
    <mergeCell ref="P3:P5"/>
    <mergeCell ref="Q3:Q5"/>
    <mergeCell ref="R3:R5"/>
    <mergeCell ref="A4:A5"/>
  </mergeCells>
  <pageMargins left="0.45" right="0.45" top="0.75" bottom="0.75" header="0.3" footer="0.3"/>
  <pageSetup orientation="landscape" r:id="rId1"/>
  <headerFooter>
    <oddHeader>&amp;CTOWN OF SCHODACK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view="pageLayout" zoomScaleNormal="100" workbookViewId="0">
      <selection activeCell="G10" sqref="G10"/>
    </sheetView>
  </sheetViews>
  <sheetFormatPr defaultRowHeight="14.4" x14ac:dyDescent="0.3"/>
  <cols>
    <col min="1" max="1" width="19.33203125" customWidth="1"/>
    <col min="2" max="4" width="12.5546875" customWidth="1"/>
    <col min="5" max="5" width="9.109375" customWidth="1"/>
    <col min="6" max="6" width="9.88671875" customWidth="1"/>
    <col min="7" max="7" width="13" customWidth="1"/>
    <col min="8" max="8" width="13.88671875" customWidth="1"/>
    <col min="249" max="249" width="24.33203125" customWidth="1"/>
    <col min="250" max="259" width="12.5546875" customWidth="1"/>
    <col min="260" max="260" width="10.109375" customWidth="1"/>
    <col min="261" max="261" width="11.88671875" customWidth="1"/>
    <col min="262" max="264" width="15.109375" customWidth="1"/>
    <col min="505" max="505" width="24.33203125" customWidth="1"/>
    <col min="506" max="515" width="12.5546875" customWidth="1"/>
    <col min="516" max="516" width="10.109375" customWidth="1"/>
    <col min="517" max="517" width="11.88671875" customWidth="1"/>
    <col min="518" max="520" width="15.109375" customWidth="1"/>
    <col min="761" max="761" width="24.33203125" customWidth="1"/>
    <col min="762" max="771" width="12.5546875" customWidth="1"/>
    <col min="772" max="772" width="10.109375" customWidth="1"/>
    <col min="773" max="773" width="11.88671875" customWidth="1"/>
    <col min="774" max="776" width="15.109375" customWidth="1"/>
    <col min="1017" max="1017" width="24.33203125" customWidth="1"/>
    <col min="1018" max="1027" width="12.5546875" customWidth="1"/>
    <col min="1028" max="1028" width="10.109375" customWidth="1"/>
    <col min="1029" max="1029" width="11.88671875" customWidth="1"/>
    <col min="1030" max="1032" width="15.109375" customWidth="1"/>
    <col min="1273" max="1273" width="24.33203125" customWidth="1"/>
    <col min="1274" max="1283" width="12.5546875" customWidth="1"/>
    <col min="1284" max="1284" width="10.109375" customWidth="1"/>
    <col min="1285" max="1285" width="11.88671875" customWidth="1"/>
    <col min="1286" max="1288" width="15.109375" customWidth="1"/>
    <col min="1529" max="1529" width="24.33203125" customWidth="1"/>
    <col min="1530" max="1539" width="12.5546875" customWidth="1"/>
    <col min="1540" max="1540" width="10.109375" customWidth="1"/>
    <col min="1541" max="1541" width="11.88671875" customWidth="1"/>
    <col min="1542" max="1544" width="15.109375" customWidth="1"/>
    <col min="1785" max="1785" width="24.33203125" customWidth="1"/>
    <col min="1786" max="1795" width="12.5546875" customWidth="1"/>
    <col min="1796" max="1796" width="10.109375" customWidth="1"/>
    <col min="1797" max="1797" width="11.88671875" customWidth="1"/>
    <col min="1798" max="1800" width="15.109375" customWidth="1"/>
    <col min="2041" max="2041" width="24.33203125" customWidth="1"/>
    <col min="2042" max="2051" width="12.5546875" customWidth="1"/>
    <col min="2052" max="2052" width="10.109375" customWidth="1"/>
    <col min="2053" max="2053" width="11.88671875" customWidth="1"/>
    <col min="2054" max="2056" width="15.109375" customWidth="1"/>
    <col min="2297" max="2297" width="24.33203125" customWidth="1"/>
    <col min="2298" max="2307" width="12.5546875" customWidth="1"/>
    <col min="2308" max="2308" width="10.109375" customWidth="1"/>
    <col min="2309" max="2309" width="11.88671875" customWidth="1"/>
    <col min="2310" max="2312" width="15.109375" customWidth="1"/>
    <col min="2553" max="2553" width="24.33203125" customWidth="1"/>
    <col min="2554" max="2563" width="12.5546875" customWidth="1"/>
    <col min="2564" max="2564" width="10.109375" customWidth="1"/>
    <col min="2565" max="2565" width="11.88671875" customWidth="1"/>
    <col min="2566" max="2568" width="15.109375" customWidth="1"/>
    <col min="2809" max="2809" width="24.33203125" customWidth="1"/>
    <col min="2810" max="2819" width="12.5546875" customWidth="1"/>
    <col min="2820" max="2820" width="10.109375" customWidth="1"/>
    <col min="2821" max="2821" width="11.88671875" customWidth="1"/>
    <col min="2822" max="2824" width="15.109375" customWidth="1"/>
    <col min="3065" max="3065" width="24.33203125" customWidth="1"/>
    <col min="3066" max="3075" width="12.5546875" customWidth="1"/>
    <col min="3076" max="3076" width="10.109375" customWidth="1"/>
    <col min="3077" max="3077" width="11.88671875" customWidth="1"/>
    <col min="3078" max="3080" width="15.109375" customWidth="1"/>
    <col min="3321" max="3321" width="24.33203125" customWidth="1"/>
    <col min="3322" max="3331" width="12.5546875" customWidth="1"/>
    <col min="3332" max="3332" width="10.109375" customWidth="1"/>
    <col min="3333" max="3333" width="11.88671875" customWidth="1"/>
    <col min="3334" max="3336" width="15.109375" customWidth="1"/>
    <col min="3577" max="3577" width="24.33203125" customWidth="1"/>
    <col min="3578" max="3587" width="12.5546875" customWidth="1"/>
    <col min="3588" max="3588" width="10.109375" customWidth="1"/>
    <col min="3589" max="3589" width="11.88671875" customWidth="1"/>
    <col min="3590" max="3592" width="15.109375" customWidth="1"/>
    <col min="3833" max="3833" width="24.33203125" customWidth="1"/>
    <col min="3834" max="3843" width="12.5546875" customWidth="1"/>
    <col min="3844" max="3844" width="10.109375" customWidth="1"/>
    <col min="3845" max="3845" width="11.88671875" customWidth="1"/>
    <col min="3846" max="3848" width="15.109375" customWidth="1"/>
    <col min="4089" max="4089" width="24.33203125" customWidth="1"/>
    <col min="4090" max="4099" width="12.5546875" customWidth="1"/>
    <col min="4100" max="4100" width="10.109375" customWidth="1"/>
    <col min="4101" max="4101" width="11.88671875" customWidth="1"/>
    <col min="4102" max="4104" width="15.109375" customWidth="1"/>
    <col min="4345" max="4345" width="24.33203125" customWidth="1"/>
    <col min="4346" max="4355" width="12.5546875" customWidth="1"/>
    <col min="4356" max="4356" width="10.109375" customWidth="1"/>
    <col min="4357" max="4357" width="11.88671875" customWidth="1"/>
    <col min="4358" max="4360" width="15.109375" customWidth="1"/>
    <col min="4601" max="4601" width="24.33203125" customWidth="1"/>
    <col min="4602" max="4611" width="12.5546875" customWidth="1"/>
    <col min="4612" max="4612" width="10.109375" customWidth="1"/>
    <col min="4613" max="4613" width="11.88671875" customWidth="1"/>
    <col min="4614" max="4616" width="15.109375" customWidth="1"/>
    <col min="4857" max="4857" width="24.33203125" customWidth="1"/>
    <col min="4858" max="4867" width="12.5546875" customWidth="1"/>
    <col min="4868" max="4868" width="10.109375" customWidth="1"/>
    <col min="4869" max="4869" width="11.88671875" customWidth="1"/>
    <col min="4870" max="4872" width="15.109375" customWidth="1"/>
    <col min="5113" max="5113" width="24.33203125" customWidth="1"/>
    <col min="5114" max="5123" width="12.5546875" customWidth="1"/>
    <col min="5124" max="5124" width="10.109375" customWidth="1"/>
    <col min="5125" max="5125" width="11.88671875" customWidth="1"/>
    <col min="5126" max="5128" width="15.109375" customWidth="1"/>
    <col min="5369" max="5369" width="24.33203125" customWidth="1"/>
    <col min="5370" max="5379" width="12.5546875" customWidth="1"/>
    <col min="5380" max="5380" width="10.109375" customWidth="1"/>
    <col min="5381" max="5381" width="11.88671875" customWidth="1"/>
    <col min="5382" max="5384" width="15.109375" customWidth="1"/>
    <col min="5625" max="5625" width="24.33203125" customWidth="1"/>
    <col min="5626" max="5635" width="12.5546875" customWidth="1"/>
    <col min="5636" max="5636" width="10.109375" customWidth="1"/>
    <col min="5637" max="5637" width="11.88671875" customWidth="1"/>
    <col min="5638" max="5640" width="15.109375" customWidth="1"/>
    <col min="5881" max="5881" width="24.33203125" customWidth="1"/>
    <col min="5882" max="5891" width="12.5546875" customWidth="1"/>
    <col min="5892" max="5892" width="10.109375" customWidth="1"/>
    <col min="5893" max="5893" width="11.88671875" customWidth="1"/>
    <col min="5894" max="5896" width="15.109375" customWidth="1"/>
    <col min="6137" max="6137" width="24.33203125" customWidth="1"/>
    <col min="6138" max="6147" width="12.5546875" customWidth="1"/>
    <col min="6148" max="6148" width="10.109375" customWidth="1"/>
    <col min="6149" max="6149" width="11.88671875" customWidth="1"/>
    <col min="6150" max="6152" width="15.109375" customWidth="1"/>
    <col min="6393" max="6393" width="24.33203125" customWidth="1"/>
    <col min="6394" max="6403" width="12.5546875" customWidth="1"/>
    <col min="6404" max="6404" width="10.109375" customWidth="1"/>
    <col min="6405" max="6405" width="11.88671875" customWidth="1"/>
    <col min="6406" max="6408" width="15.109375" customWidth="1"/>
    <col min="6649" max="6649" width="24.33203125" customWidth="1"/>
    <col min="6650" max="6659" width="12.5546875" customWidth="1"/>
    <col min="6660" max="6660" width="10.109375" customWidth="1"/>
    <col min="6661" max="6661" width="11.88671875" customWidth="1"/>
    <col min="6662" max="6664" width="15.109375" customWidth="1"/>
    <col min="6905" max="6905" width="24.33203125" customWidth="1"/>
    <col min="6906" max="6915" width="12.5546875" customWidth="1"/>
    <col min="6916" max="6916" width="10.109375" customWidth="1"/>
    <col min="6917" max="6917" width="11.88671875" customWidth="1"/>
    <col min="6918" max="6920" width="15.109375" customWidth="1"/>
    <col min="7161" max="7161" width="24.33203125" customWidth="1"/>
    <col min="7162" max="7171" width="12.5546875" customWidth="1"/>
    <col min="7172" max="7172" width="10.109375" customWidth="1"/>
    <col min="7173" max="7173" width="11.88671875" customWidth="1"/>
    <col min="7174" max="7176" width="15.109375" customWidth="1"/>
    <col min="7417" max="7417" width="24.33203125" customWidth="1"/>
    <col min="7418" max="7427" width="12.5546875" customWidth="1"/>
    <col min="7428" max="7428" width="10.109375" customWidth="1"/>
    <col min="7429" max="7429" width="11.88671875" customWidth="1"/>
    <col min="7430" max="7432" width="15.109375" customWidth="1"/>
    <col min="7673" max="7673" width="24.33203125" customWidth="1"/>
    <col min="7674" max="7683" width="12.5546875" customWidth="1"/>
    <col min="7684" max="7684" width="10.109375" customWidth="1"/>
    <col min="7685" max="7685" width="11.88671875" customWidth="1"/>
    <col min="7686" max="7688" width="15.109375" customWidth="1"/>
    <col min="7929" max="7929" width="24.33203125" customWidth="1"/>
    <col min="7930" max="7939" width="12.5546875" customWidth="1"/>
    <col min="7940" max="7940" width="10.109375" customWidth="1"/>
    <col min="7941" max="7941" width="11.88671875" customWidth="1"/>
    <col min="7942" max="7944" width="15.109375" customWidth="1"/>
    <col min="8185" max="8185" width="24.33203125" customWidth="1"/>
    <col min="8186" max="8195" width="12.5546875" customWidth="1"/>
    <col min="8196" max="8196" width="10.109375" customWidth="1"/>
    <col min="8197" max="8197" width="11.88671875" customWidth="1"/>
    <col min="8198" max="8200" width="15.109375" customWidth="1"/>
    <col min="8441" max="8441" width="24.33203125" customWidth="1"/>
    <col min="8442" max="8451" width="12.5546875" customWidth="1"/>
    <col min="8452" max="8452" width="10.109375" customWidth="1"/>
    <col min="8453" max="8453" width="11.88671875" customWidth="1"/>
    <col min="8454" max="8456" width="15.109375" customWidth="1"/>
    <col min="8697" max="8697" width="24.33203125" customWidth="1"/>
    <col min="8698" max="8707" width="12.5546875" customWidth="1"/>
    <col min="8708" max="8708" width="10.109375" customWidth="1"/>
    <col min="8709" max="8709" width="11.88671875" customWidth="1"/>
    <col min="8710" max="8712" width="15.109375" customWidth="1"/>
    <col min="8953" max="8953" width="24.33203125" customWidth="1"/>
    <col min="8954" max="8963" width="12.5546875" customWidth="1"/>
    <col min="8964" max="8964" width="10.109375" customWidth="1"/>
    <col min="8965" max="8965" width="11.88671875" customWidth="1"/>
    <col min="8966" max="8968" width="15.109375" customWidth="1"/>
    <col min="9209" max="9209" width="24.33203125" customWidth="1"/>
    <col min="9210" max="9219" width="12.5546875" customWidth="1"/>
    <col min="9220" max="9220" width="10.109375" customWidth="1"/>
    <col min="9221" max="9221" width="11.88671875" customWidth="1"/>
    <col min="9222" max="9224" width="15.109375" customWidth="1"/>
    <col min="9465" max="9465" width="24.33203125" customWidth="1"/>
    <col min="9466" max="9475" width="12.5546875" customWidth="1"/>
    <col min="9476" max="9476" width="10.109375" customWidth="1"/>
    <col min="9477" max="9477" width="11.88671875" customWidth="1"/>
    <col min="9478" max="9480" width="15.109375" customWidth="1"/>
    <col min="9721" max="9721" width="24.33203125" customWidth="1"/>
    <col min="9722" max="9731" width="12.5546875" customWidth="1"/>
    <col min="9732" max="9732" width="10.109375" customWidth="1"/>
    <col min="9733" max="9733" width="11.88671875" customWidth="1"/>
    <col min="9734" max="9736" width="15.109375" customWidth="1"/>
    <col min="9977" max="9977" width="24.33203125" customWidth="1"/>
    <col min="9978" max="9987" width="12.5546875" customWidth="1"/>
    <col min="9988" max="9988" width="10.109375" customWidth="1"/>
    <col min="9989" max="9989" width="11.88671875" customWidth="1"/>
    <col min="9990" max="9992" width="15.109375" customWidth="1"/>
    <col min="10233" max="10233" width="24.33203125" customWidth="1"/>
    <col min="10234" max="10243" width="12.5546875" customWidth="1"/>
    <col min="10244" max="10244" width="10.109375" customWidth="1"/>
    <col min="10245" max="10245" width="11.88671875" customWidth="1"/>
    <col min="10246" max="10248" width="15.109375" customWidth="1"/>
    <col min="10489" max="10489" width="24.33203125" customWidth="1"/>
    <col min="10490" max="10499" width="12.5546875" customWidth="1"/>
    <col min="10500" max="10500" width="10.109375" customWidth="1"/>
    <col min="10501" max="10501" width="11.88671875" customWidth="1"/>
    <col min="10502" max="10504" width="15.109375" customWidth="1"/>
    <col min="10745" max="10745" width="24.33203125" customWidth="1"/>
    <col min="10746" max="10755" width="12.5546875" customWidth="1"/>
    <col min="10756" max="10756" width="10.109375" customWidth="1"/>
    <col min="10757" max="10757" width="11.88671875" customWidth="1"/>
    <col min="10758" max="10760" width="15.109375" customWidth="1"/>
    <col min="11001" max="11001" width="24.33203125" customWidth="1"/>
    <col min="11002" max="11011" width="12.5546875" customWidth="1"/>
    <col min="11012" max="11012" width="10.109375" customWidth="1"/>
    <col min="11013" max="11013" width="11.88671875" customWidth="1"/>
    <col min="11014" max="11016" width="15.109375" customWidth="1"/>
    <col min="11257" max="11257" width="24.33203125" customWidth="1"/>
    <col min="11258" max="11267" width="12.5546875" customWidth="1"/>
    <col min="11268" max="11268" width="10.109375" customWidth="1"/>
    <col min="11269" max="11269" width="11.88671875" customWidth="1"/>
    <col min="11270" max="11272" width="15.109375" customWidth="1"/>
    <col min="11513" max="11513" width="24.33203125" customWidth="1"/>
    <col min="11514" max="11523" width="12.5546875" customWidth="1"/>
    <col min="11524" max="11524" width="10.109375" customWidth="1"/>
    <col min="11525" max="11525" width="11.88671875" customWidth="1"/>
    <col min="11526" max="11528" width="15.109375" customWidth="1"/>
    <col min="11769" max="11769" width="24.33203125" customWidth="1"/>
    <col min="11770" max="11779" width="12.5546875" customWidth="1"/>
    <col min="11780" max="11780" width="10.109375" customWidth="1"/>
    <col min="11781" max="11781" width="11.88671875" customWidth="1"/>
    <col min="11782" max="11784" width="15.109375" customWidth="1"/>
    <col min="12025" max="12025" width="24.33203125" customWidth="1"/>
    <col min="12026" max="12035" width="12.5546875" customWidth="1"/>
    <col min="12036" max="12036" width="10.109375" customWidth="1"/>
    <col min="12037" max="12037" width="11.88671875" customWidth="1"/>
    <col min="12038" max="12040" width="15.109375" customWidth="1"/>
    <col min="12281" max="12281" width="24.33203125" customWidth="1"/>
    <col min="12282" max="12291" width="12.5546875" customWidth="1"/>
    <col min="12292" max="12292" width="10.109375" customWidth="1"/>
    <col min="12293" max="12293" width="11.88671875" customWidth="1"/>
    <col min="12294" max="12296" width="15.109375" customWidth="1"/>
    <col min="12537" max="12537" width="24.33203125" customWidth="1"/>
    <col min="12538" max="12547" width="12.5546875" customWidth="1"/>
    <col min="12548" max="12548" width="10.109375" customWidth="1"/>
    <col min="12549" max="12549" width="11.88671875" customWidth="1"/>
    <col min="12550" max="12552" width="15.109375" customWidth="1"/>
    <col min="12793" max="12793" width="24.33203125" customWidth="1"/>
    <col min="12794" max="12803" width="12.5546875" customWidth="1"/>
    <col min="12804" max="12804" width="10.109375" customWidth="1"/>
    <col min="12805" max="12805" width="11.88671875" customWidth="1"/>
    <col min="12806" max="12808" width="15.109375" customWidth="1"/>
    <col min="13049" max="13049" width="24.33203125" customWidth="1"/>
    <col min="13050" max="13059" width="12.5546875" customWidth="1"/>
    <col min="13060" max="13060" width="10.109375" customWidth="1"/>
    <col min="13061" max="13061" width="11.88671875" customWidth="1"/>
    <col min="13062" max="13064" width="15.109375" customWidth="1"/>
    <col min="13305" max="13305" width="24.33203125" customWidth="1"/>
    <col min="13306" max="13315" width="12.5546875" customWidth="1"/>
    <col min="13316" max="13316" width="10.109375" customWidth="1"/>
    <col min="13317" max="13317" width="11.88671875" customWidth="1"/>
    <col min="13318" max="13320" width="15.109375" customWidth="1"/>
    <col min="13561" max="13561" width="24.33203125" customWidth="1"/>
    <col min="13562" max="13571" width="12.5546875" customWidth="1"/>
    <col min="13572" max="13572" width="10.109375" customWidth="1"/>
    <col min="13573" max="13573" width="11.88671875" customWidth="1"/>
    <col min="13574" max="13576" width="15.109375" customWidth="1"/>
    <col min="13817" max="13817" width="24.33203125" customWidth="1"/>
    <col min="13818" max="13827" width="12.5546875" customWidth="1"/>
    <col min="13828" max="13828" width="10.109375" customWidth="1"/>
    <col min="13829" max="13829" width="11.88671875" customWidth="1"/>
    <col min="13830" max="13832" width="15.109375" customWidth="1"/>
    <col min="14073" max="14073" width="24.33203125" customWidth="1"/>
    <col min="14074" max="14083" width="12.5546875" customWidth="1"/>
    <col min="14084" max="14084" width="10.109375" customWidth="1"/>
    <col min="14085" max="14085" width="11.88671875" customWidth="1"/>
    <col min="14086" max="14088" width="15.109375" customWidth="1"/>
    <col min="14329" max="14329" width="24.33203125" customWidth="1"/>
    <col min="14330" max="14339" width="12.5546875" customWidth="1"/>
    <col min="14340" max="14340" width="10.109375" customWidth="1"/>
    <col min="14341" max="14341" width="11.88671875" customWidth="1"/>
    <col min="14342" max="14344" width="15.109375" customWidth="1"/>
    <col min="14585" max="14585" width="24.33203125" customWidth="1"/>
    <col min="14586" max="14595" width="12.5546875" customWidth="1"/>
    <col min="14596" max="14596" width="10.109375" customWidth="1"/>
    <col min="14597" max="14597" width="11.88671875" customWidth="1"/>
    <col min="14598" max="14600" width="15.109375" customWidth="1"/>
    <col min="14841" max="14841" width="24.33203125" customWidth="1"/>
    <col min="14842" max="14851" width="12.5546875" customWidth="1"/>
    <col min="14852" max="14852" width="10.109375" customWidth="1"/>
    <col min="14853" max="14853" width="11.88671875" customWidth="1"/>
    <col min="14854" max="14856" width="15.109375" customWidth="1"/>
    <col min="15097" max="15097" width="24.33203125" customWidth="1"/>
    <col min="15098" max="15107" width="12.5546875" customWidth="1"/>
    <col min="15108" max="15108" width="10.109375" customWidth="1"/>
    <col min="15109" max="15109" width="11.88671875" customWidth="1"/>
    <col min="15110" max="15112" width="15.109375" customWidth="1"/>
    <col min="15353" max="15353" width="24.33203125" customWidth="1"/>
    <col min="15354" max="15363" width="12.5546875" customWidth="1"/>
    <col min="15364" max="15364" width="10.109375" customWidth="1"/>
    <col min="15365" max="15365" width="11.88671875" customWidth="1"/>
    <col min="15366" max="15368" width="15.109375" customWidth="1"/>
    <col min="15609" max="15609" width="24.33203125" customWidth="1"/>
    <col min="15610" max="15619" width="12.5546875" customWidth="1"/>
    <col min="15620" max="15620" width="10.109375" customWidth="1"/>
    <col min="15621" max="15621" width="11.88671875" customWidth="1"/>
    <col min="15622" max="15624" width="15.109375" customWidth="1"/>
    <col min="15865" max="15865" width="24.33203125" customWidth="1"/>
    <col min="15866" max="15875" width="12.5546875" customWidth="1"/>
    <col min="15876" max="15876" width="10.109375" customWidth="1"/>
    <col min="15877" max="15877" width="11.88671875" customWidth="1"/>
    <col min="15878" max="15880" width="15.109375" customWidth="1"/>
    <col min="16121" max="16121" width="24.33203125" customWidth="1"/>
    <col min="16122" max="16131" width="12.5546875" customWidth="1"/>
    <col min="16132" max="16132" width="10.109375" customWidth="1"/>
    <col min="16133" max="16133" width="11.88671875" customWidth="1"/>
    <col min="16134" max="16136" width="15.109375" customWidth="1"/>
  </cols>
  <sheetData>
    <row r="2" spans="1:6" ht="12.75" customHeight="1" x14ac:dyDescent="0.3">
      <c r="A2" s="200"/>
      <c r="B2" s="195" t="s">
        <v>458</v>
      </c>
      <c r="C2" s="195"/>
      <c r="D2" s="195"/>
      <c r="E2" s="195"/>
      <c r="F2" s="195"/>
    </row>
    <row r="3" spans="1:6" s="1" customFormat="1" ht="12.75" customHeight="1" x14ac:dyDescent="0.3">
      <c r="A3" s="200"/>
      <c r="B3" s="49" t="s">
        <v>459</v>
      </c>
      <c r="C3" s="195" t="s">
        <v>0</v>
      </c>
      <c r="D3" s="195" t="s">
        <v>1</v>
      </c>
      <c r="E3" s="195" t="s">
        <v>2</v>
      </c>
      <c r="F3" s="197" t="s">
        <v>3</v>
      </c>
    </row>
    <row r="4" spans="1:6" s="1" customFormat="1" x14ac:dyDescent="0.3">
      <c r="A4" s="198">
        <v>43046</v>
      </c>
      <c r="B4" s="3" t="s">
        <v>5</v>
      </c>
      <c r="C4" s="195"/>
      <c r="D4" s="195"/>
      <c r="E4" s="195"/>
      <c r="F4" s="197"/>
    </row>
    <row r="5" spans="1:6" s="4" customFormat="1" ht="26.4" x14ac:dyDescent="0.25">
      <c r="A5" s="199"/>
      <c r="B5" s="45" t="s">
        <v>628</v>
      </c>
      <c r="C5" s="195"/>
      <c r="D5" s="195"/>
      <c r="E5" s="195"/>
      <c r="F5" s="197"/>
    </row>
    <row r="6" spans="1:6" s="4" customFormat="1" ht="12.75" x14ac:dyDescent="0.2">
      <c r="A6" s="46" t="s">
        <v>128</v>
      </c>
      <c r="B6" s="45">
        <v>209</v>
      </c>
      <c r="C6" s="45">
        <v>0</v>
      </c>
      <c r="D6" s="45">
        <v>95</v>
      </c>
      <c r="E6" s="45">
        <v>0</v>
      </c>
      <c r="F6" s="46">
        <f>SUM(B6:E6)</f>
        <v>304</v>
      </c>
    </row>
    <row r="7" spans="1:6" s="4" customFormat="1" ht="12.75" customHeight="1" x14ac:dyDescent="0.25">
      <c r="A7" s="46" t="s">
        <v>129</v>
      </c>
      <c r="B7" s="7">
        <v>287</v>
      </c>
      <c r="C7" s="7">
        <v>3</v>
      </c>
      <c r="D7" s="7">
        <v>128</v>
      </c>
      <c r="E7" s="7">
        <v>0</v>
      </c>
      <c r="F7" s="46">
        <f>SUM(B7:E7)</f>
        <v>418</v>
      </c>
    </row>
    <row r="8" spans="1:6" s="1" customFormat="1" ht="15.75" customHeight="1" x14ac:dyDescent="0.25">
      <c r="A8" s="9" t="s">
        <v>3</v>
      </c>
      <c r="B8" s="10">
        <f t="shared" ref="B8:E8" si="0">SUM(B6:B7)</f>
        <v>496</v>
      </c>
      <c r="C8" s="10">
        <f t="shared" si="0"/>
        <v>3</v>
      </c>
      <c r="D8" s="10">
        <f t="shared" si="0"/>
        <v>223</v>
      </c>
      <c r="E8" s="10">
        <f t="shared" si="0"/>
        <v>0</v>
      </c>
      <c r="F8" s="10">
        <f>SUM(F6:F7)</f>
        <v>722</v>
      </c>
    </row>
    <row r="9" spans="1:6" ht="14.25" customHeight="1" x14ac:dyDescent="0.25">
      <c r="A9" s="90" t="s">
        <v>628</v>
      </c>
      <c r="B9" s="90">
        <f>B8</f>
        <v>496</v>
      </c>
    </row>
    <row r="11" spans="1:6" x14ac:dyDescent="0.3">
      <c r="A11" s="200"/>
      <c r="B11" s="195" t="s">
        <v>462</v>
      </c>
      <c r="C11" s="195"/>
      <c r="D11" s="195"/>
      <c r="E11" s="195"/>
      <c r="F11" s="195"/>
    </row>
    <row r="12" spans="1:6" x14ac:dyDescent="0.3">
      <c r="A12" s="200"/>
      <c r="B12" s="49" t="s">
        <v>464</v>
      </c>
      <c r="C12" s="195" t="s">
        <v>0</v>
      </c>
      <c r="D12" s="195" t="s">
        <v>1</v>
      </c>
      <c r="E12" s="195" t="s">
        <v>2</v>
      </c>
      <c r="F12" s="197" t="s">
        <v>3</v>
      </c>
    </row>
    <row r="13" spans="1:6" x14ac:dyDescent="0.3">
      <c r="A13" s="198">
        <v>43046</v>
      </c>
      <c r="B13" s="3" t="s">
        <v>5</v>
      </c>
      <c r="C13" s="195"/>
      <c r="D13" s="195"/>
      <c r="E13" s="195"/>
      <c r="F13" s="197"/>
    </row>
    <row r="14" spans="1:6" ht="27" x14ac:dyDescent="0.3">
      <c r="A14" s="199"/>
      <c r="B14" s="82" t="s">
        <v>629</v>
      </c>
      <c r="C14" s="195"/>
      <c r="D14" s="195"/>
      <c r="E14" s="195"/>
      <c r="F14" s="197"/>
    </row>
    <row r="15" spans="1:6" ht="12.75" customHeight="1" x14ac:dyDescent="0.25">
      <c r="A15" s="83" t="s">
        <v>128</v>
      </c>
      <c r="B15" s="82">
        <v>206</v>
      </c>
      <c r="C15" s="82">
        <v>0</v>
      </c>
      <c r="D15" s="82">
        <v>98</v>
      </c>
      <c r="E15" s="82">
        <v>0</v>
      </c>
      <c r="F15" s="83">
        <f>SUM(B15:E15)</f>
        <v>304</v>
      </c>
    </row>
    <row r="16" spans="1:6" ht="12.75" customHeight="1" x14ac:dyDescent="0.25">
      <c r="A16" s="83" t="s">
        <v>129</v>
      </c>
      <c r="B16" s="91">
        <v>280</v>
      </c>
      <c r="C16" s="91">
        <v>1</v>
      </c>
      <c r="D16" s="91">
        <v>137</v>
      </c>
      <c r="E16" s="91">
        <v>0</v>
      </c>
      <c r="F16" s="83">
        <f>SUM(B16:E16)</f>
        <v>418</v>
      </c>
    </row>
    <row r="17" spans="1:8" ht="15.75" x14ac:dyDescent="0.25">
      <c r="A17" s="9" t="s">
        <v>3</v>
      </c>
      <c r="B17" s="10">
        <f>SUM(B15:B16)</f>
        <v>486</v>
      </c>
      <c r="C17" s="10">
        <f t="shared" ref="C17:E17" si="1">SUM(C15:C16)</f>
        <v>1</v>
      </c>
      <c r="D17" s="10">
        <f t="shared" si="1"/>
        <v>235</v>
      </c>
      <c r="E17" s="10">
        <f t="shared" si="1"/>
        <v>0</v>
      </c>
      <c r="F17" s="10">
        <f>SUM(F15:F16)</f>
        <v>722</v>
      </c>
    </row>
    <row r="18" spans="1:8" s="90" customFormat="1" ht="15" x14ac:dyDescent="0.25">
      <c r="A18" s="90" t="s">
        <v>629</v>
      </c>
      <c r="B18" s="90">
        <f>B17</f>
        <v>486</v>
      </c>
    </row>
    <row r="20" spans="1:8" x14ac:dyDescent="0.3">
      <c r="A20" s="200"/>
      <c r="B20" s="195" t="s">
        <v>466</v>
      </c>
      <c r="C20" s="195"/>
      <c r="D20" s="195"/>
      <c r="E20" s="195"/>
      <c r="F20" s="195"/>
      <c r="G20" s="195"/>
    </row>
    <row r="21" spans="1:8" x14ac:dyDescent="0.3">
      <c r="A21" s="200"/>
      <c r="B21" s="49" t="s">
        <v>537</v>
      </c>
      <c r="C21" s="49" t="s">
        <v>516</v>
      </c>
      <c r="D21" s="195" t="s">
        <v>0</v>
      </c>
      <c r="E21" s="195" t="s">
        <v>1</v>
      </c>
      <c r="F21" s="195" t="s">
        <v>2</v>
      </c>
      <c r="G21" s="197" t="s">
        <v>3</v>
      </c>
    </row>
    <row r="22" spans="1:8" x14ac:dyDescent="0.3">
      <c r="A22" s="198">
        <v>43046</v>
      </c>
      <c r="B22" s="3" t="s">
        <v>4</v>
      </c>
      <c r="C22" s="3" t="s">
        <v>5</v>
      </c>
      <c r="D22" s="195"/>
      <c r="E22" s="195"/>
      <c r="F22" s="195"/>
      <c r="G22" s="197"/>
    </row>
    <row r="23" spans="1:8" ht="27" x14ac:dyDescent="0.3">
      <c r="A23" s="199"/>
      <c r="B23" s="82" t="s">
        <v>630</v>
      </c>
      <c r="C23" s="82" t="s">
        <v>630</v>
      </c>
      <c r="D23" s="195"/>
      <c r="E23" s="195"/>
      <c r="F23" s="195"/>
      <c r="G23" s="197"/>
    </row>
    <row r="24" spans="1:8" ht="12.75" customHeight="1" x14ac:dyDescent="0.3">
      <c r="A24" s="83" t="s">
        <v>128</v>
      </c>
      <c r="B24" s="82">
        <v>148</v>
      </c>
      <c r="C24" s="82">
        <v>115</v>
      </c>
      <c r="D24" s="82">
        <v>0</v>
      </c>
      <c r="E24" s="82">
        <v>41</v>
      </c>
      <c r="F24" s="82">
        <v>0</v>
      </c>
      <c r="G24" s="83">
        <f>SUM(B24:F24)</f>
        <v>304</v>
      </c>
    </row>
    <row r="25" spans="1:8" ht="12.75" customHeight="1" x14ac:dyDescent="0.3">
      <c r="A25" s="83" t="s">
        <v>129</v>
      </c>
      <c r="B25" s="91">
        <v>192</v>
      </c>
      <c r="C25" s="91">
        <v>176</v>
      </c>
      <c r="D25" s="91">
        <v>3</v>
      </c>
      <c r="E25" s="91">
        <v>47</v>
      </c>
      <c r="F25" s="91">
        <v>0</v>
      </c>
      <c r="G25" s="83">
        <f>SUM(B25:F25)</f>
        <v>418</v>
      </c>
    </row>
    <row r="26" spans="1:8" ht="15.6" x14ac:dyDescent="0.3">
      <c r="A26" s="9" t="s">
        <v>3</v>
      </c>
      <c r="B26" s="10">
        <f>SUM(B24:B25)</f>
        <v>340</v>
      </c>
      <c r="C26" s="10">
        <f t="shared" ref="C26:F26" si="2">SUM(C24:C25)</f>
        <v>291</v>
      </c>
      <c r="D26" s="10">
        <f t="shared" si="2"/>
        <v>3</v>
      </c>
      <c r="E26" s="10">
        <f t="shared" si="2"/>
        <v>88</v>
      </c>
      <c r="F26" s="10">
        <f t="shared" si="2"/>
        <v>0</v>
      </c>
      <c r="G26" s="10">
        <f>SUM(G24:G25)</f>
        <v>722</v>
      </c>
    </row>
    <row r="27" spans="1:8" s="90" customFormat="1" x14ac:dyDescent="0.3">
      <c r="A27" s="90" t="s">
        <v>630</v>
      </c>
      <c r="B27" s="90">
        <f>B26+C26</f>
        <v>631</v>
      </c>
    </row>
    <row r="29" spans="1:8" x14ac:dyDescent="0.3">
      <c r="A29" s="200"/>
      <c r="B29" s="195" t="s">
        <v>474</v>
      </c>
      <c r="C29" s="195"/>
      <c r="D29" s="195"/>
      <c r="E29" s="195"/>
      <c r="F29" s="195"/>
      <c r="G29" s="195"/>
      <c r="H29" s="195"/>
    </row>
    <row r="30" spans="1:8" x14ac:dyDescent="0.3">
      <c r="A30" s="200"/>
      <c r="B30" s="49" t="s">
        <v>475</v>
      </c>
      <c r="C30" s="49" t="s">
        <v>507</v>
      </c>
      <c r="D30" s="49" t="s">
        <v>476</v>
      </c>
      <c r="E30" s="195" t="s">
        <v>0</v>
      </c>
      <c r="F30" s="195" t="s">
        <v>1</v>
      </c>
      <c r="G30" s="195" t="s">
        <v>2</v>
      </c>
      <c r="H30" s="197" t="s">
        <v>3</v>
      </c>
    </row>
    <row r="31" spans="1:8" x14ac:dyDescent="0.3">
      <c r="A31" s="198">
        <v>43046</v>
      </c>
      <c r="B31" s="3" t="s">
        <v>4</v>
      </c>
      <c r="C31" s="3" t="s">
        <v>4</v>
      </c>
      <c r="D31" s="3" t="s">
        <v>5</v>
      </c>
      <c r="E31" s="195"/>
      <c r="F31" s="195"/>
      <c r="G31" s="195"/>
      <c r="H31" s="197"/>
    </row>
    <row r="32" spans="1:8" ht="27" x14ac:dyDescent="0.3">
      <c r="A32" s="199"/>
      <c r="B32" s="82" t="s">
        <v>632</v>
      </c>
      <c r="C32" s="82" t="s">
        <v>633</v>
      </c>
      <c r="D32" s="82" t="s">
        <v>631</v>
      </c>
      <c r="E32" s="195"/>
      <c r="F32" s="195"/>
      <c r="G32" s="195"/>
      <c r="H32" s="197"/>
    </row>
    <row r="33" spans="1:8" ht="12.75" customHeight="1" x14ac:dyDescent="0.3">
      <c r="A33" s="83" t="s">
        <v>128</v>
      </c>
      <c r="B33" s="82">
        <v>203</v>
      </c>
      <c r="C33" s="82">
        <v>179</v>
      </c>
      <c r="D33" s="82">
        <v>118</v>
      </c>
      <c r="E33" s="82">
        <v>0</v>
      </c>
      <c r="F33" s="82">
        <v>108</v>
      </c>
      <c r="G33" s="82">
        <v>0</v>
      </c>
      <c r="H33" s="83">
        <f>SUM(B33:G33)</f>
        <v>608</v>
      </c>
    </row>
    <row r="34" spans="1:8" ht="12.75" customHeight="1" x14ac:dyDescent="0.3">
      <c r="A34" s="83" t="s">
        <v>129</v>
      </c>
      <c r="B34" s="91">
        <v>238</v>
      </c>
      <c r="C34" s="91">
        <v>240</v>
      </c>
      <c r="D34" s="91">
        <v>182</v>
      </c>
      <c r="E34" s="91">
        <v>1</v>
      </c>
      <c r="F34" s="91">
        <v>175</v>
      </c>
      <c r="G34" s="91">
        <v>0</v>
      </c>
      <c r="H34" s="83">
        <f>SUM(B34:G34)</f>
        <v>836</v>
      </c>
    </row>
    <row r="35" spans="1:8" ht="15.6" x14ac:dyDescent="0.3">
      <c r="A35" s="9" t="s">
        <v>3</v>
      </c>
      <c r="B35" s="10">
        <f>SUM(B33:B34)</f>
        <v>441</v>
      </c>
      <c r="C35" s="10">
        <f>SUM(C33:C34)</f>
        <v>419</v>
      </c>
      <c r="D35" s="10">
        <f t="shared" ref="D35:G35" si="3">SUM(D33:D34)</f>
        <v>300</v>
      </c>
      <c r="E35" s="10">
        <f t="shared" si="3"/>
        <v>1</v>
      </c>
      <c r="F35" s="10">
        <f t="shared" si="3"/>
        <v>283</v>
      </c>
      <c r="G35" s="10">
        <f t="shared" si="3"/>
        <v>0</v>
      </c>
      <c r="H35" s="10">
        <f>SUM(H33:H34)</f>
        <v>1444</v>
      </c>
    </row>
    <row r="36" spans="1:8" s="90" customFormat="1" x14ac:dyDescent="0.3">
      <c r="A36" s="90" t="s">
        <v>632</v>
      </c>
      <c r="B36" s="90">
        <f>B35</f>
        <v>441</v>
      </c>
      <c r="C36" s="257" t="s">
        <v>633</v>
      </c>
      <c r="D36" s="257"/>
      <c r="E36" s="90">
        <f>C35</f>
        <v>419</v>
      </c>
      <c r="F36" s="257" t="s">
        <v>631</v>
      </c>
      <c r="G36" s="257"/>
      <c r="H36" s="90">
        <f>D35</f>
        <v>300</v>
      </c>
    </row>
  </sheetData>
  <mergeCells count="30">
    <mergeCell ref="A29:A30"/>
    <mergeCell ref="B29:H29"/>
    <mergeCell ref="E30:E32"/>
    <mergeCell ref="F30:F32"/>
    <mergeCell ref="G30:G32"/>
    <mergeCell ref="H30:H32"/>
    <mergeCell ref="A31:A32"/>
    <mergeCell ref="A20:A21"/>
    <mergeCell ref="B20:G20"/>
    <mergeCell ref="D21:D23"/>
    <mergeCell ref="E21:E23"/>
    <mergeCell ref="F21:F23"/>
    <mergeCell ref="G21:G23"/>
    <mergeCell ref="A22:A23"/>
    <mergeCell ref="C36:D36"/>
    <mergeCell ref="F36:G36"/>
    <mergeCell ref="A2:A3"/>
    <mergeCell ref="B2:F2"/>
    <mergeCell ref="C3:C5"/>
    <mergeCell ref="D3:D5"/>
    <mergeCell ref="E3:E5"/>
    <mergeCell ref="F3:F5"/>
    <mergeCell ref="A4:A5"/>
    <mergeCell ref="A11:A12"/>
    <mergeCell ref="B11:F11"/>
    <mergeCell ref="C12:C14"/>
    <mergeCell ref="D12:D14"/>
    <mergeCell ref="E12:E14"/>
    <mergeCell ref="F12:F14"/>
    <mergeCell ref="A13:A14"/>
  </mergeCells>
  <pageMargins left="0.2" right="0.2" top="0.5" bottom="0.25" header="0.3" footer="0.3"/>
  <pageSetup orientation="portrait" r:id="rId1"/>
  <headerFooter>
    <oddHeader>&amp;CTOWN OF STEPHENTOWN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view="pageLayout" zoomScaleNormal="100" workbookViewId="0">
      <selection activeCell="B19" sqref="B19"/>
    </sheetView>
  </sheetViews>
  <sheetFormatPr defaultRowHeight="14.4" x14ac:dyDescent="0.3"/>
  <cols>
    <col min="1" max="1" width="24.33203125" customWidth="1"/>
    <col min="2" max="2" width="12.5546875" customWidth="1"/>
    <col min="3" max="3" width="12.6640625" customWidth="1"/>
    <col min="4" max="5" width="12.5546875" customWidth="1"/>
    <col min="6" max="6" width="10.109375" customWidth="1"/>
    <col min="7" max="7" width="11.88671875" customWidth="1"/>
    <col min="8" max="9" width="15.109375" customWidth="1"/>
    <col min="250" max="250" width="24.33203125" customWidth="1"/>
    <col min="251" max="260" width="12.5546875" customWidth="1"/>
    <col min="261" max="261" width="10.109375" customWidth="1"/>
    <col min="262" max="262" width="11.88671875" customWidth="1"/>
    <col min="263" max="265" width="15.109375" customWidth="1"/>
    <col min="506" max="506" width="24.33203125" customWidth="1"/>
    <col min="507" max="516" width="12.5546875" customWidth="1"/>
    <col min="517" max="517" width="10.109375" customWidth="1"/>
    <col min="518" max="518" width="11.88671875" customWidth="1"/>
    <col min="519" max="521" width="15.109375" customWidth="1"/>
    <col min="762" max="762" width="24.33203125" customWidth="1"/>
    <col min="763" max="772" width="12.5546875" customWidth="1"/>
    <col min="773" max="773" width="10.109375" customWidth="1"/>
    <col min="774" max="774" width="11.88671875" customWidth="1"/>
    <col min="775" max="777" width="15.109375" customWidth="1"/>
    <col min="1018" max="1018" width="24.33203125" customWidth="1"/>
    <col min="1019" max="1028" width="12.5546875" customWidth="1"/>
    <col min="1029" max="1029" width="10.109375" customWidth="1"/>
    <col min="1030" max="1030" width="11.88671875" customWidth="1"/>
    <col min="1031" max="1033" width="15.109375" customWidth="1"/>
    <col min="1274" max="1274" width="24.33203125" customWidth="1"/>
    <col min="1275" max="1284" width="12.5546875" customWidth="1"/>
    <col min="1285" max="1285" width="10.109375" customWidth="1"/>
    <col min="1286" max="1286" width="11.88671875" customWidth="1"/>
    <col min="1287" max="1289" width="15.109375" customWidth="1"/>
    <col min="1530" max="1530" width="24.33203125" customWidth="1"/>
    <col min="1531" max="1540" width="12.5546875" customWidth="1"/>
    <col min="1541" max="1541" width="10.109375" customWidth="1"/>
    <col min="1542" max="1542" width="11.88671875" customWidth="1"/>
    <col min="1543" max="1545" width="15.109375" customWidth="1"/>
    <col min="1786" max="1786" width="24.33203125" customWidth="1"/>
    <col min="1787" max="1796" width="12.5546875" customWidth="1"/>
    <col min="1797" max="1797" width="10.109375" customWidth="1"/>
    <col min="1798" max="1798" width="11.88671875" customWidth="1"/>
    <col min="1799" max="1801" width="15.109375" customWidth="1"/>
    <col min="2042" max="2042" width="24.33203125" customWidth="1"/>
    <col min="2043" max="2052" width="12.5546875" customWidth="1"/>
    <col min="2053" max="2053" width="10.109375" customWidth="1"/>
    <col min="2054" max="2054" width="11.88671875" customWidth="1"/>
    <col min="2055" max="2057" width="15.109375" customWidth="1"/>
    <col min="2298" max="2298" width="24.33203125" customWidth="1"/>
    <col min="2299" max="2308" width="12.5546875" customWidth="1"/>
    <col min="2309" max="2309" width="10.109375" customWidth="1"/>
    <col min="2310" max="2310" width="11.88671875" customWidth="1"/>
    <col min="2311" max="2313" width="15.109375" customWidth="1"/>
    <col min="2554" max="2554" width="24.33203125" customWidth="1"/>
    <col min="2555" max="2564" width="12.5546875" customWidth="1"/>
    <col min="2565" max="2565" width="10.109375" customWidth="1"/>
    <col min="2566" max="2566" width="11.88671875" customWidth="1"/>
    <col min="2567" max="2569" width="15.109375" customWidth="1"/>
    <col min="2810" max="2810" width="24.33203125" customWidth="1"/>
    <col min="2811" max="2820" width="12.5546875" customWidth="1"/>
    <col min="2821" max="2821" width="10.109375" customWidth="1"/>
    <col min="2822" max="2822" width="11.88671875" customWidth="1"/>
    <col min="2823" max="2825" width="15.109375" customWidth="1"/>
    <col min="3066" max="3066" width="24.33203125" customWidth="1"/>
    <col min="3067" max="3076" width="12.5546875" customWidth="1"/>
    <col min="3077" max="3077" width="10.109375" customWidth="1"/>
    <col min="3078" max="3078" width="11.88671875" customWidth="1"/>
    <col min="3079" max="3081" width="15.109375" customWidth="1"/>
    <col min="3322" max="3322" width="24.33203125" customWidth="1"/>
    <col min="3323" max="3332" width="12.5546875" customWidth="1"/>
    <col min="3333" max="3333" width="10.109375" customWidth="1"/>
    <col min="3334" max="3334" width="11.88671875" customWidth="1"/>
    <col min="3335" max="3337" width="15.109375" customWidth="1"/>
    <col min="3578" max="3578" width="24.33203125" customWidth="1"/>
    <col min="3579" max="3588" width="12.5546875" customWidth="1"/>
    <col min="3589" max="3589" width="10.109375" customWidth="1"/>
    <col min="3590" max="3590" width="11.88671875" customWidth="1"/>
    <col min="3591" max="3593" width="15.109375" customWidth="1"/>
    <col min="3834" max="3834" width="24.33203125" customWidth="1"/>
    <col min="3835" max="3844" width="12.5546875" customWidth="1"/>
    <col min="3845" max="3845" width="10.109375" customWidth="1"/>
    <col min="3846" max="3846" width="11.88671875" customWidth="1"/>
    <col min="3847" max="3849" width="15.109375" customWidth="1"/>
    <col min="4090" max="4090" width="24.33203125" customWidth="1"/>
    <col min="4091" max="4100" width="12.5546875" customWidth="1"/>
    <col min="4101" max="4101" width="10.109375" customWidth="1"/>
    <col min="4102" max="4102" width="11.88671875" customWidth="1"/>
    <col min="4103" max="4105" width="15.109375" customWidth="1"/>
    <col min="4346" max="4346" width="24.33203125" customWidth="1"/>
    <col min="4347" max="4356" width="12.5546875" customWidth="1"/>
    <col min="4357" max="4357" width="10.109375" customWidth="1"/>
    <col min="4358" max="4358" width="11.88671875" customWidth="1"/>
    <col min="4359" max="4361" width="15.109375" customWidth="1"/>
    <col min="4602" max="4602" width="24.33203125" customWidth="1"/>
    <col min="4603" max="4612" width="12.5546875" customWidth="1"/>
    <col min="4613" max="4613" width="10.109375" customWidth="1"/>
    <col min="4614" max="4614" width="11.88671875" customWidth="1"/>
    <col min="4615" max="4617" width="15.109375" customWidth="1"/>
    <col min="4858" max="4858" width="24.33203125" customWidth="1"/>
    <col min="4859" max="4868" width="12.5546875" customWidth="1"/>
    <col min="4869" max="4869" width="10.109375" customWidth="1"/>
    <col min="4870" max="4870" width="11.88671875" customWidth="1"/>
    <col min="4871" max="4873" width="15.109375" customWidth="1"/>
    <col min="5114" max="5114" width="24.33203125" customWidth="1"/>
    <col min="5115" max="5124" width="12.5546875" customWidth="1"/>
    <col min="5125" max="5125" width="10.109375" customWidth="1"/>
    <col min="5126" max="5126" width="11.88671875" customWidth="1"/>
    <col min="5127" max="5129" width="15.109375" customWidth="1"/>
    <col min="5370" max="5370" width="24.33203125" customWidth="1"/>
    <col min="5371" max="5380" width="12.5546875" customWidth="1"/>
    <col min="5381" max="5381" width="10.109375" customWidth="1"/>
    <col min="5382" max="5382" width="11.88671875" customWidth="1"/>
    <col min="5383" max="5385" width="15.109375" customWidth="1"/>
    <col min="5626" max="5626" width="24.33203125" customWidth="1"/>
    <col min="5627" max="5636" width="12.5546875" customWidth="1"/>
    <col min="5637" max="5637" width="10.109375" customWidth="1"/>
    <col min="5638" max="5638" width="11.88671875" customWidth="1"/>
    <col min="5639" max="5641" width="15.109375" customWidth="1"/>
    <col min="5882" max="5882" width="24.33203125" customWidth="1"/>
    <col min="5883" max="5892" width="12.5546875" customWidth="1"/>
    <col min="5893" max="5893" width="10.109375" customWidth="1"/>
    <col min="5894" max="5894" width="11.88671875" customWidth="1"/>
    <col min="5895" max="5897" width="15.109375" customWidth="1"/>
    <col min="6138" max="6138" width="24.33203125" customWidth="1"/>
    <col min="6139" max="6148" width="12.5546875" customWidth="1"/>
    <col min="6149" max="6149" width="10.109375" customWidth="1"/>
    <col min="6150" max="6150" width="11.88671875" customWidth="1"/>
    <col min="6151" max="6153" width="15.109375" customWidth="1"/>
    <col min="6394" max="6394" width="24.33203125" customWidth="1"/>
    <col min="6395" max="6404" width="12.5546875" customWidth="1"/>
    <col min="6405" max="6405" width="10.109375" customWidth="1"/>
    <col min="6406" max="6406" width="11.88671875" customWidth="1"/>
    <col min="6407" max="6409" width="15.109375" customWidth="1"/>
    <col min="6650" max="6650" width="24.33203125" customWidth="1"/>
    <col min="6651" max="6660" width="12.5546875" customWidth="1"/>
    <col min="6661" max="6661" width="10.109375" customWidth="1"/>
    <col min="6662" max="6662" width="11.88671875" customWidth="1"/>
    <col min="6663" max="6665" width="15.109375" customWidth="1"/>
    <col min="6906" max="6906" width="24.33203125" customWidth="1"/>
    <col min="6907" max="6916" width="12.5546875" customWidth="1"/>
    <col min="6917" max="6917" width="10.109375" customWidth="1"/>
    <col min="6918" max="6918" width="11.88671875" customWidth="1"/>
    <col min="6919" max="6921" width="15.109375" customWidth="1"/>
    <col min="7162" max="7162" width="24.33203125" customWidth="1"/>
    <col min="7163" max="7172" width="12.5546875" customWidth="1"/>
    <col min="7173" max="7173" width="10.109375" customWidth="1"/>
    <col min="7174" max="7174" width="11.88671875" customWidth="1"/>
    <col min="7175" max="7177" width="15.109375" customWidth="1"/>
    <col min="7418" max="7418" width="24.33203125" customWidth="1"/>
    <col min="7419" max="7428" width="12.5546875" customWidth="1"/>
    <col min="7429" max="7429" width="10.109375" customWidth="1"/>
    <col min="7430" max="7430" width="11.88671875" customWidth="1"/>
    <col min="7431" max="7433" width="15.109375" customWidth="1"/>
    <col min="7674" max="7674" width="24.33203125" customWidth="1"/>
    <col min="7675" max="7684" width="12.5546875" customWidth="1"/>
    <col min="7685" max="7685" width="10.109375" customWidth="1"/>
    <col min="7686" max="7686" width="11.88671875" customWidth="1"/>
    <col min="7687" max="7689" width="15.109375" customWidth="1"/>
    <col min="7930" max="7930" width="24.33203125" customWidth="1"/>
    <col min="7931" max="7940" width="12.5546875" customWidth="1"/>
    <col min="7941" max="7941" width="10.109375" customWidth="1"/>
    <col min="7942" max="7942" width="11.88671875" customWidth="1"/>
    <col min="7943" max="7945" width="15.109375" customWidth="1"/>
    <col min="8186" max="8186" width="24.33203125" customWidth="1"/>
    <col min="8187" max="8196" width="12.5546875" customWidth="1"/>
    <col min="8197" max="8197" width="10.109375" customWidth="1"/>
    <col min="8198" max="8198" width="11.88671875" customWidth="1"/>
    <col min="8199" max="8201" width="15.109375" customWidth="1"/>
    <col min="8442" max="8442" width="24.33203125" customWidth="1"/>
    <col min="8443" max="8452" width="12.5546875" customWidth="1"/>
    <col min="8453" max="8453" width="10.109375" customWidth="1"/>
    <col min="8454" max="8454" width="11.88671875" customWidth="1"/>
    <col min="8455" max="8457" width="15.109375" customWidth="1"/>
    <col min="8698" max="8698" width="24.33203125" customWidth="1"/>
    <col min="8699" max="8708" width="12.5546875" customWidth="1"/>
    <col min="8709" max="8709" width="10.109375" customWidth="1"/>
    <col min="8710" max="8710" width="11.88671875" customWidth="1"/>
    <col min="8711" max="8713" width="15.109375" customWidth="1"/>
    <col min="8954" max="8954" width="24.33203125" customWidth="1"/>
    <col min="8955" max="8964" width="12.5546875" customWidth="1"/>
    <col min="8965" max="8965" width="10.109375" customWidth="1"/>
    <col min="8966" max="8966" width="11.88671875" customWidth="1"/>
    <col min="8967" max="8969" width="15.109375" customWidth="1"/>
    <col min="9210" max="9210" width="24.33203125" customWidth="1"/>
    <col min="9211" max="9220" width="12.5546875" customWidth="1"/>
    <col min="9221" max="9221" width="10.109375" customWidth="1"/>
    <col min="9222" max="9222" width="11.88671875" customWidth="1"/>
    <col min="9223" max="9225" width="15.109375" customWidth="1"/>
    <col min="9466" max="9466" width="24.33203125" customWidth="1"/>
    <col min="9467" max="9476" width="12.5546875" customWidth="1"/>
    <col min="9477" max="9477" width="10.109375" customWidth="1"/>
    <col min="9478" max="9478" width="11.88671875" customWidth="1"/>
    <col min="9479" max="9481" width="15.109375" customWidth="1"/>
    <col min="9722" max="9722" width="24.33203125" customWidth="1"/>
    <col min="9723" max="9732" width="12.5546875" customWidth="1"/>
    <col min="9733" max="9733" width="10.109375" customWidth="1"/>
    <col min="9734" max="9734" width="11.88671875" customWidth="1"/>
    <col min="9735" max="9737" width="15.109375" customWidth="1"/>
    <col min="9978" max="9978" width="24.33203125" customWidth="1"/>
    <col min="9979" max="9988" width="12.5546875" customWidth="1"/>
    <col min="9989" max="9989" width="10.109375" customWidth="1"/>
    <col min="9990" max="9990" width="11.88671875" customWidth="1"/>
    <col min="9991" max="9993" width="15.109375" customWidth="1"/>
    <col min="10234" max="10234" width="24.33203125" customWidth="1"/>
    <col min="10235" max="10244" width="12.5546875" customWidth="1"/>
    <col min="10245" max="10245" width="10.109375" customWidth="1"/>
    <col min="10246" max="10246" width="11.88671875" customWidth="1"/>
    <col min="10247" max="10249" width="15.109375" customWidth="1"/>
    <col min="10490" max="10490" width="24.33203125" customWidth="1"/>
    <col min="10491" max="10500" width="12.5546875" customWidth="1"/>
    <col min="10501" max="10501" width="10.109375" customWidth="1"/>
    <col min="10502" max="10502" width="11.88671875" customWidth="1"/>
    <col min="10503" max="10505" width="15.109375" customWidth="1"/>
    <col min="10746" max="10746" width="24.33203125" customWidth="1"/>
    <col min="10747" max="10756" width="12.5546875" customWidth="1"/>
    <col min="10757" max="10757" width="10.109375" customWidth="1"/>
    <col min="10758" max="10758" width="11.88671875" customWidth="1"/>
    <col min="10759" max="10761" width="15.109375" customWidth="1"/>
    <col min="11002" max="11002" width="24.33203125" customWidth="1"/>
    <col min="11003" max="11012" width="12.5546875" customWidth="1"/>
    <col min="11013" max="11013" width="10.109375" customWidth="1"/>
    <col min="11014" max="11014" width="11.88671875" customWidth="1"/>
    <col min="11015" max="11017" width="15.109375" customWidth="1"/>
    <col min="11258" max="11258" width="24.33203125" customWidth="1"/>
    <col min="11259" max="11268" width="12.5546875" customWidth="1"/>
    <col min="11269" max="11269" width="10.109375" customWidth="1"/>
    <col min="11270" max="11270" width="11.88671875" customWidth="1"/>
    <col min="11271" max="11273" width="15.109375" customWidth="1"/>
    <col min="11514" max="11514" width="24.33203125" customWidth="1"/>
    <col min="11515" max="11524" width="12.5546875" customWidth="1"/>
    <col min="11525" max="11525" width="10.109375" customWidth="1"/>
    <col min="11526" max="11526" width="11.88671875" customWidth="1"/>
    <col min="11527" max="11529" width="15.109375" customWidth="1"/>
    <col min="11770" max="11770" width="24.33203125" customWidth="1"/>
    <col min="11771" max="11780" width="12.5546875" customWidth="1"/>
    <col min="11781" max="11781" width="10.109375" customWidth="1"/>
    <col min="11782" max="11782" width="11.88671875" customWidth="1"/>
    <col min="11783" max="11785" width="15.109375" customWidth="1"/>
    <col min="12026" max="12026" width="24.33203125" customWidth="1"/>
    <col min="12027" max="12036" width="12.5546875" customWidth="1"/>
    <col min="12037" max="12037" width="10.109375" customWidth="1"/>
    <col min="12038" max="12038" width="11.88671875" customWidth="1"/>
    <col min="12039" max="12041" width="15.109375" customWidth="1"/>
    <col min="12282" max="12282" width="24.33203125" customWidth="1"/>
    <col min="12283" max="12292" width="12.5546875" customWidth="1"/>
    <col min="12293" max="12293" width="10.109375" customWidth="1"/>
    <col min="12294" max="12294" width="11.88671875" customWidth="1"/>
    <col min="12295" max="12297" width="15.109375" customWidth="1"/>
    <col min="12538" max="12538" width="24.33203125" customWidth="1"/>
    <col min="12539" max="12548" width="12.5546875" customWidth="1"/>
    <col min="12549" max="12549" width="10.109375" customWidth="1"/>
    <col min="12550" max="12550" width="11.88671875" customWidth="1"/>
    <col min="12551" max="12553" width="15.109375" customWidth="1"/>
    <col min="12794" max="12794" width="24.33203125" customWidth="1"/>
    <col min="12795" max="12804" width="12.5546875" customWidth="1"/>
    <col min="12805" max="12805" width="10.109375" customWidth="1"/>
    <col min="12806" max="12806" width="11.88671875" customWidth="1"/>
    <col min="12807" max="12809" width="15.109375" customWidth="1"/>
    <col min="13050" max="13050" width="24.33203125" customWidth="1"/>
    <col min="13051" max="13060" width="12.5546875" customWidth="1"/>
    <col min="13061" max="13061" width="10.109375" customWidth="1"/>
    <col min="13062" max="13062" width="11.88671875" customWidth="1"/>
    <col min="13063" max="13065" width="15.109375" customWidth="1"/>
    <col min="13306" max="13306" width="24.33203125" customWidth="1"/>
    <col min="13307" max="13316" width="12.5546875" customWidth="1"/>
    <col min="13317" max="13317" width="10.109375" customWidth="1"/>
    <col min="13318" max="13318" width="11.88671875" customWidth="1"/>
    <col min="13319" max="13321" width="15.109375" customWidth="1"/>
    <col min="13562" max="13562" width="24.33203125" customWidth="1"/>
    <col min="13563" max="13572" width="12.5546875" customWidth="1"/>
    <col min="13573" max="13573" width="10.109375" customWidth="1"/>
    <col min="13574" max="13574" width="11.88671875" customWidth="1"/>
    <col min="13575" max="13577" width="15.109375" customWidth="1"/>
    <col min="13818" max="13818" width="24.33203125" customWidth="1"/>
    <col min="13819" max="13828" width="12.5546875" customWidth="1"/>
    <col min="13829" max="13829" width="10.109375" customWidth="1"/>
    <col min="13830" max="13830" width="11.88671875" customWidth="1"/>
    <col min="13831" max="13833" width="15.109375" customWidth="1"/>
    <col min="14074" max="14074" width="24.33203125" customWidth="1"/>
    <col min="14075" max="14084" width="12.5546875" customWidth="1"/>
    <col min="14085" max="14085" width="10.109375" customWidth="1"/>
    <col min="14086" max="14086" width="11.88671875" customWidth="1"/>
    <col min="14087" max="14089" width="15.109375" customWidth="1"/>
    <col min="14330" max="14330" width="24.33203125" customWidth="1"/>
    <col min="14331" max="14340" width="12.5546875" customWidth="1"/>
    <col min="14341" max="14341" width="10.109375" customWidth="1"/>
    <col min="14342" max="14342" width="11.88671875" customWidth="1"/>
    <col min="14343" max="14345" width="15.109375" customWidth="1"/>
    <col min="14586" max="14586" width="24.33203125" customWidth="1"/>
    <col min="14587" max="14596" width="12.5546875" customWidth="1"/>
    <col min="14597" max="14597" width="10.109375" customWidth="1"/>
    <col min="14598" max="14598" width="11.88671875" customWidth="1"/>
    <col min="14599" max="14601" width="15.109375" customWidth="1"/>
    <col min="14842" max="14842" width="24.33203125" customWidth="1"/>
    <col min="14843" max="14852" width="12.5546875" customWidth="1"/>
    <col min="14853" max="14853" width="10.109375" customWidth="1"/>
    <col min="14854" max="14854" width="11.88671875" customWidth="1"/>
    <col min="14855" max="14857" width="15.109375" customWidth="1"/>
    <col min="15098" max="15098" width="24.33203125" customWidth="1"/>
    <col min="15099" max="15108" width="12.5546875" customWidth="1"/>
    <col min="15109" max="15109" width="10.109375" customWidth="1"/>
    <col min="15110" max="15110" width="11.88671875" customWidth="1"/>
    <col min="15111" max="15113" width="15.109375" customWidth="1"/>
    <col min="15354" max="15354" width="24.33203125" customWidth="1"/>
    <col min="15355" max="15364" width="12.5546875" customWidth="1"/>
    <col min="15365" max="15365" width="10.109375" customWidth="1"/>
    <col min="15366" max="15366" width="11.88671875" customWidth="1"/>
    <col min="15367" max="15369" width="15.109375" customWidth="1"/>
    <col min="15610" max="15610" width="24.33203125" customWidth="1"/>
    <col min="15611" max="15620" width="12.5546875" customWidth="1"/>
    <col min="15621" max="15621" width="10.109375" customWidth="1"/>
    <col min="15622" max="15622" width="11.88671875" customWidth="1"/>
    <col min="15623" max="15625" width="15.109375" customWidth="1"/>
    <col min="15866" max="15866" width="24.33203125" customWidth="1"/>
    <col min="15867" max="15876" width="12.5546875" customWidth="1"/>
    <col min="15877" max="15877" width="10.109375" customWidth="1"/>
    <col min="15878" max="15878" width="11.88671875" customWidth="1"/>
    <col min="15879" max="15881" width="15.109375" customWidth="1"/>
    <col min="16122" max="16122" width="24.33203125" customWidth="1"/>
    <col min="16123" max="16132" width="12.5546875" customWidth="1"/>
    <col min="16133" max="16133" width="10.109375" customWidth="1"/>
    <col min="16134" max="16134" width="11.88671875" customWidth="1"/>
    <col min="16135" max="16137" width="15.109375" customWidth="1"/>
  </cols>
  <sheetData>
    <row r="2" spans="1:7" ht="12.75" customHeight="1" x14ac:dyDescent="0.3">
      <c r="A2" s="200"/>
      <c r="B2" s="195" t="s">
        <v>482</v>
      </c>
      <c r="C2" s="195"/>
      <c r="D2" s="195"/>
      <c r="E2" s="195"/>
      <c r="F2" s="195"/>
      <c r="G2" s="195"/>
    </row>
    <row r="3" spans="1:7" s="1" customFormat="1" ht="12.75" customHeight="1" x14ac:dyDescent="0.3">
      <c r="A3" s="200"/>
      <c r="B3" s="49" t="s">
        <v>483</v>
      </c>
      <c r="C3" s="49" t="s">
        <v>484</v>
      </c>
      <c r="D3" s="195" t="s">
        <v>0</v>
      </c>
      <c r="E3" s="195" t="s">
        <v>1</v>
      </c>
      <c r="F3" s="195" t="s">
        <v>2</v>
      </c>
      <c r="G3" s="197" t="s">
        <v>3</v>
      </c>
    </row>
    <row r="4" spans="1:7" s="1" customFormat="1" x14ac:dyDescent="0.3">
      <c r="A4" s="198">
        <v>43046</v>
      </c>
      <c r="B4" s="3" t="s">
        <v>4</v>
      </c>
      <c r="C4" s="3" t="s">
        <v>5</v>
      </c>
      <c r="D4" s="195"/>
      <c r="E4" s="195"/>
      <c r="F4" s="195"/>
      <c r="G4" s="197"/>
    </row>
    <row r="5" spans="1:7" s="4" customFormat="1" ht="26.4" x14ac:dyDescent="0.25">
      <c r="A5" s="199"/>
      <c r="B5" s="45" t="s">
        <v>634</v>
      </c>
      <c r="C5" s="45" t="s">
        <v>634</v>
      </c>
      <c r="D5" s="195"/>
      <c r="E5" s="195"/>
      <c r="F5" s="195"/>
      <c r="G5" s="197"/>
    </row>
    <row r="6" spans="1:7" s="4" customFormat="1" ht="12.75" x14ac:dyDescent="0.2">
      <c r="A6" s="46" t="s">
        <v>128</v>
      </c>
      <c r="B6" s="45">
        <v>160</v>
      </c>
      <c r="C6" s="45">
        <v>111</v>
      </c>
      <c r="D6" s="45">
        <v>0</v>
      </c>
      <c r="E6" s="45">
        <v>33</v>
      </c>
      <c r="F6" s="45">
        <v>0</v>
      </c>
      <c r="G6" s="46">
        <f>SUM(B6:F6)</f>
        <v>304</v>
      </c>
    </row>
    <row r="7" spans="1:7" s="4" customFormat="1" ht="12.75" customHeight="1" x14ac:dyDescent="0.2">
      <c r="A7" s="46" t="s">
        <v>129</v>
      </c>
      <c r="B7" s="91">
        <v>198</v>
      </c>
      <c r="C7" s="91">
        <v>171</v>
      </c>
      <c r="D7" s="91">
        <v>1</v>
      </c>
      <c r="E7" s="91">
        <v>48</v>
      </c>
      <c r="F7" s="91">
        <v>0</v>
      </c>
      <c r="G7" s="46">
        <f>SUM(B7:F7)</f>
        <v>418</v>
      </c>
    </row>
    <row r="8" spans="1:7" s="1" customFormat="1" ht="15.75" customHeight="1" x14ac:dyDescent="0.25">
      <c r="A8" s="9" t="s">
        <v>3</v>
      </c>
      <c r="B8" s="10">
        <f>SUM(B6:B7)</f>
        <v>358</v>
      </c>
      <c r="C8" s="10">
        <f t="shared" ref="C8:F8" si="0">SUM(C6:C7)</f>
        <v>282</v>
      </c>
      <c r="D8" s="10">
        <f t="shared" si="0"/>
        <v>1</v>
      </c>
      <c r="E8" s="10">
        <f t="shared" si="0"/>
        <v>81</v>
      </c>
      <c r="F8" s="10">
        <f t="shared" si="0"/>
        <v>0</v>
      </c>
      <c r="G8" s="10">
        <f>SUM(G6:G7)</f>
        <v>722</v>
      </c>
    </row>
    <row r="9" spans="1:7" s="90" customFormat="1" ht="15.75" customHeight="1" x14ac:dyDescent="0.25">
      <c r="A9" s="90" t="s">
        <v>634</v>
      </c>
      <c r="B9" s="90">
        <f>B8+C8</f>
        <v>640</v>
      </c>
    </row>
    <row r="11" spans="1:7" x14ac:dyDescent="0.3">
      <c r="A11" s="200"/>
      <c r="B11" s="195" t="s">
        <v>527</v>
      </c>
      <c r="C11" s="195"/>
      <c r="D11" s="195"/>
      <c r="E11" s="195"/>
      <c r="F11" s="195"/>
      <c r="G11" s="195"/>
    </row>
    <row r="12" spans="1:7" x14ac:dyDescent="0.3">
      <c r="A12" s="200"/>
      <c r="B12" s="49" t="s">
        <v>486</v>
      </c>
      <c r="C12" s="49" t="s">
        <v>487</v>
      </c>
      <c r="D12" s="195" t="s">
        <v>0</v>
      </c>
      <c r="E12" s="195" t="s">
        <v>1</v>
      </c>
      <c r="F12" s="195" t="s">
        <v>2</v>
      </c>
      <c r="G12" s="197" t="s">
        <v>3</v>
      </c>
    </row>
    <row r="13" spans="1:7" x14ac:dyDescent="0.3">
      <c r="A13" s="198">
        <v>43046</v>
      </c>
      <c r="B13" s="3" t="s">
        <v>4</v>
      </c>
      <c r="C13" s="3" t="s">
        <v>5</v>
      </c>
      <c r="D13" s="195"/>
      <c r="E13" s="195"/>
      <c r="F13" s="195"/>
      <c r="G13" s="197"/>
    </row>
    <row r="14" spans="1:7" ht="27" x14ac:dyDescent="0.3">
      <c r="A14" s="199"/>
      <c r="B14" s="82" t="s">
        <v>635</v>
      </c>
      <c r="C14" s="82" t="s">
        <v>635</v>
      </c>
      <c r="D14" s="195"/>
      <c r="E14" s="195"/>
      <c r="F14" s="195"/>
      <c r="G14" s="197"/>
    </row>
    <row r="15" spans="1:7" ht="15" x14ac:dyDescent="0.25">
      <c r="A15" s="83" t="s">
        <v>128</v>
      </c>
      <c r="B15" s="82">
        <v>157</v>
      </c>
      <c r="C15" s="82">
        <v>119</v>
      </c>
      <c r="D15" s="82">
        <v>0</v>
      </c>
      <c r="E15" s="82">
        <v>28</v>
      </c>
      <c r="F15" s="82">
        <v>0</v>
      </c>
      <c r="G15" s="83">
        <f>SUM(B15:F15)</f>
        <v>304</v>
      </c>
    </row>
    <row r="16" spans="1:7" ht="15" x14ac:dyDescent="0.25">
      <c r="A16" s="83" t="s">
        <v>129</v>
      </c>
      <c r="B16" s="91">
        <v>195</v>
      </c>
      <c r="C16" s="91">
        <v>173</v>
      </c>
      <c r="D16" s="91">
        <v>6</v>
      </c>
      <c r="E16" s="91">
        <v>44</v>
      </c>
      <c r="F16" s="91">
        <v>0</v>
      </c>
      <c r="G16" s="83">
        <f>SUM(B16:F16)</f>
        <v>418</v>
      </c>
    </row>
    <row r="17" spans="1:7" ht="15.75" x14ac:dyDescent="0.25">
      <c r="A17" s="9" t="s">
        <v>3</v>
      </c>
      <c r="B17" s="10">
        <f>SUM(B15:B16)</f>
        <v>352</v>
      </c>
      <c r="C17" s="10">
        <f t="shared" ref="C17:F17" si="1">SUM(C15:C16)</f>
        <v>292</v>
      </c>
      <c r="D17" s="10">
        <f t="shared" si="1"/>
        <v>6</v>
      </c>
      <c r="E17" s="10">
        <f t="shared" si="1"/>
        <v>72</v>
      </c>
      <c r="F17" s="10">
        <f t="shared" si="1"/>
        <v>0</v>
      </c>
      <c r="G17" s="10">
        <f>SUM(G15:G16)</f>
        <v>722</v>
      </c>
    </row>
    <row r="18" spans="1:7" ht="15" x14ac:dyDescent="0.25">
      <c r="A18" s="90" t="s">
        <v>635</v>
      </c>
      <c r="B18" s="90">
        <f>B17+C17</f>
        <v>644</v>
      </c>
    </row>
  </sheetData>
  <mergeCells count="14">
    <mergeCell ref="A11:A12"/>
    <mergeCell ref="B11:G11"/>
    <mergeCell ref="D12:D14"/>
    <mergeCell ref="E12:E14"/>
    <mergeCell ref="F12:F14"/>
    <mergeCell ref="G12:G14"/>
    <mergeCell ref="A13:A14"/>
    <mergeCell ref="A2:A3"/>
    <mergeCell ref="B2:G2"/>
    <mergeCell ref="D3:D5"/>
    <mergeCell ref="E3:E5"/>
    <mergeCell ref="F3:F5"/>
    <mergeCell ref="G3:G5"/>
    <mergeCell ref="A4:A5"/>
  </mergeCells>
  <pageMargins left="0.2" right="0.2" top="0.5" bottom="0.25" header="0.3" footer="0.3"/>
  <pageSetup orientation="portrait" r:id="rId1"/>
  <headerFooter>
    <oddHeader>&amp;CTOWN OF STEPHENTOWN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opLeftCell="A19" workbookViewId="0">
      <selection activeCell="R13" sqref="R13"/>
    </sheetView>
  </sheetViews>
  <sheetFormatPr defaultRowHeight="14.4" x14ac:dyDescent="0.3"/>
  <cols>
    <col min="1" max="1" width="17.109375" style="126" customWidth="1"/>
    <col min="2" max="6" width="6.6640625" customWidth="1"/>
    <col min="7" max="7" width="4.44140625" customWidth="1"/>
    <col min="8" max="12" width="6.6640625" customWidth="1"/>
    <col min="13" max="13" width="4" style="127" customWidth="1"/>
    <col min="14" max="17" width="6.6640625" customWidth="1"/>
    <col min="18" max="18" width="6.6640625" style="1" customWidth="1"/>
    <col min="257" max="257" width="17.109375" customWidth="1"/>
    <col min="258" max="262" width="6.6640625" customWidth="1"/>
    <col min="263" max="263" width="4.44140625" customWidth="1"/>
    <col min="264" max="268" width="6.6640625" customWidth="1"/>
    <col min="269" max="269" width="4" customWidth="1"/>
    <col min="270" max="274" width="6.6640625" customWidth="1"/>
    <col min="513" max="513" width="17.109375" customWidth="1"/>
    <col min="514" max="518" width="6.6640625" customWidth="1"/>
    <col min="519" max="519" width="4.44140625" customWidth="1"/>
    <col min="520" max="524" width="6.6640625" customWidth="1"/>
    <col min="525" max="525" width="4" customWidth="1"/>
    <col min="526" max="530" width="6.6640625" customWidth="1"/>
    <col min="769" max="769" width="17.109375" customWidth="1"/>
    <col min="770" max="774" width="6.6640625" customWidth="1"/>
    <col min="775" max="775" width="4.44140625" customWidth="1"/>
    <col min="776" max="780" width="6.6640625" customWidth="1"/>
    <col min="781" max="781" width="4" customWidth="1"/>
    <col min="782" max="786" width="6.6640625" customWidth="1"/>
    <col min="1025" max="1025" width="17.109375" customWidth="1"/>
    <col min="1026" max="1030" width="6.6640625" customWidth="1"/>
    <col min="1031" max="1031" width="4.44140625" customWidth="1"/>
    <col min="1032" max="1036" width="6.6640625" customWidth="1"/>
    <col min="1037" max="1037" width="4" customWidth="1"/>
    <col min="1038" max="1042" width="6.6640625" customWidth="1"/>
    <col min="1281" max="1281" width="17.109375" customWidth="1"/>
    <col min="1282" max="1286" width="6.6640625" customWidth="1"/>
    <col min="1287" max="1287" width="4.44140625" customWidth="1"/>
    <col min="1288" max="1292" width="6.6640625" customWidth="1"/>
    <col min="1293" max="1293" width="4" customWidth="1"/>
    <col min="1294" max="1298" width="6.6640625" customWidth="1"/>
    <col min="1537" max="1537" width="17.109375" customWidth="1"/>
    <col min="1538" max="1542" width="6.6640625" customWidth="1"/>
    <col min="1543" max="1543" width="4.44140625" customWidth="1"/>
    <col min="1544" max="1548" width="6.6640625" customWidth="1"/>
    <col min="1549" max="1549" width="4" customWidth="1"/>
    <col min="1550" max="1554" width="6.6640625" customWidth="1"/>
    <col min="1793" max="1793" width="17.109375" customWidth="1"/>
    <col min="1794" max="1798" width="6.6640625" customWidth="1"/>
    <col min="1799" max="1799" width="4.44140625" customWidth="1"/>
    <col min="1800" max="1804" width="6.6640625" customWidth="1"/>
    <col min="1805" max="1805" width="4" customWidth="1"/>
    <col min="1806" max="1810" width="6.6640625" customWidth="1"/>
    <col min="2049" max="2049" width="17.109375" customWidth="1"/>
    <col min="2050" max="2054" width="6.6640625" customWidth="1"/>
    <col min="2055" max="2055" width="4.44140625" customWidth="1"/>
    <col min="2056" max="2060" width="6.6640625" customWidth="1"/>
    <col min="2061" max="2061" width="4" customWidth="1"/>
    <col min="2062" max="2066" width="6.6640625" customWidth="1"/>
    <col min="2305" max="2305" width="17.109375" customWidth="1"/>
    <col min="2306" max="2310" width="6.6640625" customWidth="1"/>
    <col min="2311" max="2311" width="4.44140625" customWidth="1"/>
    <col min="2312" max="2316" width="6.6640625" customWidth="1"/>
    <col min="2317" max="2317" width="4" customWidth="1"/>
    <col min="2318" max="2322" width="6.6640625" customWidth="1"/>
    <col min="2561" max="2561" width="17.109375" customWidth="1"/>
    <col min="2562" max="2566" width="6.6640625" customWidth="1"/>
    <col min="2567" max="2567" width="4.44140625" customWidth="1"/>
    <col min="2568" max="2572" width="6.6640625" customWidth="1"/>
    <col min="2573" max="2573" width="4" customWidth="1"/>
    <col min="2574" max="2578" width="6.6640625" customWidth="1"/>
    <col min="2817" max="2817" width="17.109375" customWidth="1"/>
    <col min="2818" max="2822" width="6.6640625" customWidth="1"/>
    <col min="2823" max="2823" width="4.44140625" customWidth="1"/>
    <col min="2824" max="2828" width="6.6640625" customWidth="1"/>
    <col min="2829" max="2829" width="4" customWidth="1"/>
    <col min="2830" max="2834" width="6.6640625" customWidth="1"/>
    <col min="3073" max="3073" width="17.109375" customWidth="1"/>
    <col min="3074" max="3078" width="6.6640625" customWidth="1"/>
    <col min="3079" max="3079" width="4.44140625" customWidth="1"/>
    <col min="3080" max="3084" width="6.6640625" customWidth="1"/>
    <col min="3085" max="3085" width="4" customWidth="1"/>
    <col min="3086" max="3090" width="6.6640625" customWidth="1"/>
    <col min="3329" max="3329" width="17.109375" customWidth="1"/>
    <col min="3330" max="3334" width="6.6640625" customWidth="1"/>
    <col min="3335" max="3335" width="4.44140625" customWidth="1"/>
    <col min="3336" max="3340" width="6.6640625" customWidth="1"/>
    <col min="3341" max="3341" width="4" customWidth="1"/>
    <col min="3342" max="3346" width="6.6640625" customWidth="1"/>
    <col min="3585" max="3585" width="17.109375" customWidth="1"/>
    <col min="3586" max="3590" width="6.6640625" customWidth="1"/>
    <col min="3591" max="3591" width="4.44140625" customWidth="1"/>
    <col min="3592" max="3596" width="6.6640625" customWidth="1"/>
    <col min="3597" max="3597" width="4" customWidth="1"/>
    <col min="3598" max="3602" width="6.6640625" customWidth="1"/>
    <col min="3841" max="3841" width="17.109375" customWidth="1"/>
    <col min="3842" max="3846" width="6.6640625" customWidth="1"/>
    <col min="3847" max="3847" width="4.44140625" customWidth="1"/>
    <col min="3848" max="3852" width="6.6640625" customWidth="1"/>
    <col min="3853" max="3853" width="4" customWidth="1"/>
    <col min="3854" max="3858" width="6.6640625" customWidth="1"/>
    <col min="4097" max="4097" width="17.109375" customWidth="1"/>
    <col min="4098" max="4102" width="6.6640625" customWidth="1"/>
    <col min="4103" max="4103" width="4.44140625" customWidth="1"/>
    <col min="4104" max="4108" width="6.6640625" customWidth="1"/>
    <col min="4109" max="4109" width="4" customWidth="1"/>
    <col min="4110" max="4114" width="6.6640625" customWidth="1"/>
    <col min="4353" max="4353" width="17.109375" customWidth="1"/>
    <col min="4354" max="4358" width="6.6640625" customWidth="1"/>
    <col min="4359" max="4359" width="4.44140625" customWidth="1"/>
    <col min="4360" max="4364" width="6.6640625" customWidth="1"/>
    <col min="4365" max="4365" width="4" customWidth="1"/>
    <col min="4366" max="4370" width="6.6640625" customWidth="1"/>
    <col min="4609" max="4609" width="17.109375" customWidth="1"/>
    <col min="4610" max="4614" width="6.6640625" customWidth="1"/>
    <col min="4615" max="4615" width="4.44140625" customWidth="1"/>
    <col min="4616" max="4620" width="6.6640625" customWidth="1"/>
    <col min="4621" max="4621" width="4" customWidth="1"/>
    <col min="4622" max="4626" width="6.6640625" customWidth="1"/>
    <col min="4865" max="4865" width="17.109375" customWidth="1"/>
    <col min="4866" max="4870" width="6.6640625" customWidth="1"/>
    <col min="4871" max="4871" width="4.44140625" customWidth="1"/>
    <col min="4872" max="4876" width="6.6640625" customWidth="1"/>
    <col min="4877" max="4877" width="4" customWidth="1"/>
    <col min="4878" max="4882" width="6.6640625" customWidth="1"/>
    <col min="5121" max="5121" width="17.109375" customWidth="1"/>
    <col min="5122" max="5126" width="6.6640625" customWidth="1"/>
    <col min="5127" max="5127" width="4.44140625" customWidth="1"/>
    <col min="5128" max="5132" width="6.6640625" customWidth="1"/>
    <col min="5133" max="5133" width="4" customWidth="1"/>
    <col min="5134" max="5138" width="6.6640625" customWidth="1"/>
    <col min="5377" max="5377" width="17.109375" customWidth="1"/>
    <col min="5378" max="5382" width="6.6640625" customWidth="1"/>
    <col min="5383" max="5383" width="4.44140625" customWidth="1"/>
    <col min="5384" max="5388" width="6.6640625" customWidth="1"/>
    <col min="5389" max="5389" width="4" customWidth="1"/>
    <col min="5390" max="5394" width="6.6640625" customWidth="1"/>
    <col min="5633" max="5633" width="17.109375" customWidth="1"/>
    <col min="5634" max="5638" width="6.6640625" customWidth="1"/>
    <col min="5639" max="5639" width="4.44140625" customWidth="1"/>
    <col min="5640" max="5644" width="6.6640625" customWidth="1"/>
    <col min="5645" max="5645" width="4" customWidth="1"/>
    <col min="5646" max="5650" width="6.6640625" customWidth="1"/>
    <col min="5889" max="5889" width="17.109375" customWidth="1"/>
    <col min="5890" max="5894" width="6.6640625" customWidth="1"/>
    <col min="5895" max="5895" width="4.44140625" customWidth="1"/>
    <col min="5896" max="5900" width="6.6640625" customWidth="1"/>
    <col min="5901" max="5901" width="4" customWidth="1"/>
    <col min="5902" max="5906" width="6.6640625" customWidth="1"/>
    <col min="6145" max="6145" width="17.109375" customWidth="1"/>
    <col min="6146" max="6150" width="6.6640625" customWidth="1"/>
    <col min="6151" max="6151" width="4.44140625" customWidth="1"/>
    <col min="6152" max="6156" width="6.6640625" customWidth="1"/>
    <col min="6157" max="6157" width="4" customWidth="1"/>
    <col min="6158" max="6162" width="6.6640625" customWidth="1"/>
    <col min="6401" max="6401" width="17.109375" customWidth="1"/>
    <col min="6402" max="6406" width="6.6640625" customWidth="1"/>
    <col min="6407" max="6407" width="4.44140625" customWidth="1"/>
    <col min="6408" max="6412" width="6.6640625" customWidth="1"/>
    <col min="6413" max="6413" width="4" customWidth="1"/>
    <col min="6414" max="6418" width="6.6640625" customWidth="1"/>
    <col min="6657" max="6657" width="17.109375" customWidth="1"/>
    <col min="6658" max="6662" width="6.6640625" customWidth="1"/>
    <col min="6663" max="6663" width="4.44140625" customWidth="1"/>
    <col min="6664" max="6668" width="6.6640625" customWidth="1"/>
    <col min="6669" max="6669" width="4" customWidth="1"/>
    <col min="6670" max="6674" width="6.6640625" customWidth="1"/>
    <col min="6913" max="6913" width="17.109375" customWidth="1"/>
    <col min="6914" max="6918" width="6.6640625" customWidth="1"/>
    <col min="6919" max="6919" width="4.44140625" customWidth="1"/>
    <col min="6920" max="6924" width="6.6640625" customWidth="1"/>
    <col min="6925" max="6925" width="4" customWidth="1"/>
    <col min="6926" max="6930" width="6.6640625" customWidth="1"/>
    <col min="7169" max="7169" width="17.109375" customWidth="1"/>
    <col min="7170" max="7174" width="6.6640625" customWidth="1"/>
    <col min="7175" max="7175" width="4.44140625" customWidth="1"/>
    <col min="7176" max="7180" width="6.6640625" customWidth="1"/>
    <col min="7181" max="7181" width="4" customWidth="1"/>
    <col min="7182" max="7186" width="6.6640625" customWidth="1"/>
    <col min="7425" max="7425" width="17.109375" customWidth="1"/>
    <col min="7426" max="7430" width="6.6640625" customWidth="1"/>
    <col min="7431" max="7431" width="4.44140625" customWidth="1"/>
    <col min="7432" max="7436" width="6.6640625" customWidth="1"/>
    <col min="7437" max="7437" width="4" customWidth="1"/>
    <col min="7438" max="7442" width="6.6640625" customWidth="1"/>
    <col min="7681" max="7681" width="17.109375" customWidth="1"/>
    <col min="7682" max="7686" width="6.6640625" customWidth="1"/>
    <col min="7687" max="7687" width="4.44140625" customWidth="1"/>
    <col min="7688" max="7692" width="6.6640625" customWidth="1"/>
    <col min="7693" max="7693" width="4" customWidth="1"/>
    <col min="7694" max="7698" width="6.6640625" customWidth="1"/>
    <col min="7937" max="7937" width="17.109375" customWidth="1"/>
    <col min="7938" max="7942" width="6.6640625" customWidth="1"/>
    <col min="7943" max="7943" width="4.44140625" customWidth="1"/>
    <col min="7944" max="7948" width="6.6640625" customWidth="1"/>
    <col min="7949" max="7949" width="4" customWidth="1"/>
    <col min="7950" max="7954" width="6.6640625" customWidth="1"/>
    <col min="8193" max="8193" width="17.109375" customWidth="1"/>
    <col min="8194" max="8198" width="6.6640625" customWidth="1"/>
    <col min="8199" max="8199" width="4.44140625" customWidth="1"/>
    <col min="8200" max="8204" width="6.6640625" customWidth="1"/>
    <col min="8205" max="8205" width="4" customWidth="1"/>
    <col min="8206" max="8210" width="6.6640625" customWidth="1"/>
    <col min="8449" max="8449" width="17.109375" customWidth="1"/>
    <col min="8450" max="8454" width="6.6640625" customWidth="1"/>
    <col min="8455" max="8455" width="4.44140625" customWidth="1"/>
    <col min="8456" max="8460" width="6.6640625" customWidth="1"/>
    <col min="8461" max="8461" width="4" customWidth="1"/>
    <col min="8462" max="8466" width="6.6640625" customWidth="1"/>
    <col min="8705" max="8705" width="17.109375" customWidth="1"/>
    <col min="8706" max="8710" width="6.6640625" customWidth="1"/>
    <col min="8711" max="8711" width="4.44140625" customWidth="1"/>
    <col min="8712" max="8716" width="6.6640625" customWidth="1"/>
    <col min="8717" max="8717" width="4" customWidth="1"/>
    <col min="8718" max="8722" width="6.6640625" customWidth="1"/>
    <col min="8961" max="8961" width="17.109375" customWidth="1"/>
    <col min="8962" max="8966" width="6.6640625" customWidth="1"/>
    <col min="8967" max="8967" width="4.44140625" customWidth="1"/>
    <col min="8968" max="8972" width="6.6640625" customWidth="1"/>
    <col min="8973" max="8973" width="4" customWidth="1"/>
    <col min="8974" max="8978" width="6.6640625" customWidth="1"/>
    <col min="9217" max="9217" width="17.109375" customWidth="1"/>
    <col min="9218" max="9222" width="6.6640625" customWidth="1"/>
    <col min="9223" max="9223" width="4.44140625" customWidth="1"/>
    <col min="9224" max="9228" width="6.6640625" customWidth="1"/>
    <col min="9229" max="9229" width="4" customWidth="1"/>
    <col min="9230" max="9234" width="6.6640625" customWidth="1"/>
    <col min="9473" max="9473" width="17.109375" customWidth="1"/>
    <col min="9474" max="9478" width="6.6640625" customWidth="1"/>
    <col min="9479" max="9479" width="4.44140625" customWidth="1"/>
    <col min="9480" max="9484" width="6.6640625" customWidth="1"/>
    <col min="9485" max="9485" width="4" customWidth="1"/>
    <col min="9486" max="9490" width="6.6640625" customWidth="1"/>
    <col min="9729" max="9729" width="17.109375" customWidth="1"/>
    <col min="9730" max="9734" width="6.6640625" customWidth="1"/>
    <col min="9735" max="9735" width="4.44140625" customWidth="1"/>
    <col min="9736" max="9740" width="6.6640625" customWidth="1"/>
    <col min="9741" max="9741" width="4" customWidth="1"/>
    <col min="9742" max="9746" width="6.6640625" customWidth="1"/>
    <col min="9985" max="9985" width="17.109375" customWidth="1"/>
    <col min="9986" max="9990" width="6.6640625" customWidth="1"/>
    <col min="9991" max="9991" width="4.44140625" customWidth="1"/>
    <col min="9992" max="9996" width="6.6640625" customWidth="1"/>
    <col min="9997" max="9997" width="4" customWidth="1"/>
    <col min="9998" max="10002" width="6.6640625" customWidth="1"/>
    <col min="10241" max="10241" width="17.109375" customWidth="1"/>
    <col min="10242" max="10246" width="6.6640625" customWidth="1"/>
    <col min="10247" max="10247" width="4.44140625" customWidth="1"/>
    <col min="10248" max="10252" width="6.6640625" customWidth="1"/>
    <col min="10253" max="10253" width="4" customWidth="1"/>
    <col min="10254" max="10258" width="6.6640625" customWidth="1"/>
    <col min="10497" max="10497" width="17.109375" customWidth="1"/>
    <col min="10498" max="10502" width="6.6640625" customWidth="1"/>
    <col min="10503" max="10503" width="4.44140625" customWidth="1"/>
    <col min="10504" max="10508" width="6.6640625" customWidth="1"/>
    <col min="10509" max="10509" width="4" customWidth="1"/>
    <col min="10510" max="10514" width="6.6640625" customWidth="1"/>
    <col min="10753" max="10753" width="17.109375" customWidth="1"/>
    <col min="10754" max="10758" width="6.6640625" customWidth="1"/>
    <col min="10759" max="10759" width="4.44140625" customWidth="1"/>
    <col min="10760" max="10764" width="6.6640625" customWidth="1"/>
    <col min="10765" max="10765" width="4" customWidth="1"/>
    <col min="10766" max="10770" width="6.6640625" customWidth="1"/>
    <col min="11009" max="11009" width="17.109375" customWidth="1"/>
    <col min="11010" max="11014" width="6.6640625" customWidth="1"/>
    <col min="11015" max="11015" width="4.44140625" customWidth="1"/>
    <col min="11016" max="11020" width="6.6640625" customWidth="1"/>
    <col min="11021" max="11021" width="4" customWidth="1"/>
    <col min="11022" max="11026" width="6.6640625" customWidth="1"/>
    <col min="11265" max="11265" width="17.109375" customWidth="1"/>
    <col min="11266" max="11270" width="6.6640625" customWidth="1"/>
    <col min="11271" max="11271" width="4.44140625" customWidth="1"/>
    <col min="11272" max="11276" width="6.6640625" customWidth="1"/>
    <col min="11277" max="11277" width="4" customWidth="1"/>
    <col min="11278" max="11282" width="6.6640625" customWidth="1"/>
    <col min="11521" max="11521" width="17.109375" customWidth="1"/>
    <col min="11522" max="11526" width="6.6640625" customWidth="1"/>
    <col min="11527" max="11527" width="4.44140625" customWidth="1"/>
    <col min="11528" max="11532" width="6.6640625" customWidth="1"/>
    <col min="11533" max="11533" width="4" customWidth="1"/>
    <col min="11534" max="11538" width="6.6640625" customWidth="1"/>
    <col min="11777" max="11777" width="17.109375" customWidth="1"/>
    <col min="11778" max="11782" width="6.6640625" customWidth="1"/>
    <col min="11783" max="11783" width="4.44140625" customWidth="1"/>
    <col min="11784" max="11788" width="6.6640625" customWidth="1"/>
    <col min="11789" max="11789" width="4" customWidth="1"/>
    <col min="11790" max="11794" width="6.6640625" customWidth="1"/>
    <col min="12033" max="12033" width="17.109375" customWidth="1"/>
    <col min="12034" max="12038" width="6.6640625" customWidth="1"/>
    <col min="12039" max="12039" width="4.44140625" customWidth="1"/>
    <col min="12040" max="12044" width="6.6640625" customWidth="1"/>
    <col min="12045" max="12045" width="4" customWidth="1"/>
    <col min="12046" max="12050" width="6.6640625" customWidth="1"/>
    <col min="12289" max="12289" width="17.109375" customWidth="1"/>
    <col min="12290" max="12294" width="6.6640625" customWidth="1"/>
    <col min="12295" max="12295" width="4.44140625" customWidth="1"/>
    <col min="12296" max="12300" width="6.6640625" customWidth="1"/>
    <col min="12301" max="12301" width="4" customWidth="1"/>
    <col min="12302" max="12306" width="6.6640625" customWidth="1"/>
    <col min="12545" max="12545" width="17.109375" customWidth="1"/>
    <col min="12546" max="12550" width="6.6640625" customWidth="1"/>
    <col min="12551" max="12551" width="4.44140625" customWidth="1"/>
    <col min="12552" max="12556" width="6.6640625" customWidth="1"/>
    <col min="12557" max="12557" width="4" customWidth="1"/>
    <col min="12558" max="12562" width="6.6640625" customWidth="1"/>
    <col min="12801" max="12801" width="17.109375" customWidth="1"/>
    <col min="12802" max="12806" width="6.6640625" customWidth="1"/>
    <col min="12807" max="12807" width="4.44140625" customWidth="1"/>
    <col min="12808" max="12812" width="6.6640625" customWidth="1"/>
    <col min="12813" max="12813" width="4" customWidth="1"/>
    <col min="12814" max="12818" width="6.6640625" customWidth="1"/>
    <col min="13057" max="13057" width="17.109375" customWidth="1"/>
    <col min="13058" max="13062" width="6.6640625" customWidth="1"/>
    <col min="13063" max="13063" width="4.44140625" customWidth="1"/>
    <col min="13064" max="13068" width="6.6640625" customWidth="1"/>
    <col min="13069" max="13069" width="4" customWidth="1"/>
    <col min="13070" max="13074" width="6.6640625" customWidth="1"/>
    <col min="13313" max="13313" width="17.109375" customWidth="1"/>
    <col min="13314" max="13318" width="6.6640625" customWidth="1"/>
    <col min="13319" max="13319" width="4.44140625" customWidth="1"/>
    <col min="13320" max="13324" width="6.6640625" customWidth="1"/>
    <col min="13325" max="13325" width="4" customWidth="1"/>
    <col min="13326" max="13330" width="6.6640625" customWidth="1"/>
    <col min="13569" max="13569" width="17.109375" customWidth="1"/>
    <col min="13570" max="13574" width="6.6640625" customWidth="1"/>
    <col min="13575" max="13575" width="4.44140625" customWidth="1"/>
    <col min="13576" max="13580" width="6.6640625" customWidth="1"/>
    <col min="13581" max="13581" width="4" customWidth="1"/>
    <col min="13582" max="13586" width="6.6640625" customWidth="1"/>
    <col min="13825" max="13825" width="17.109375" customWidth="1"/>
    <col min="13826" max="13830" width="6.6640625" customWidth="1"/>
    <col min="13831" max="13831" width="4.44140625" customWidth="1"/>
    <col min="13832" max="13836" width="6.6640625" customWidth="1"/>
    <col min="13837" max="13837" width="4" customWidth="1"/>
    <col min="13838" max="13842" width="6.6640625" customWidth="1"/>
    <col min="14081" max="14081" width="17.109375" customWidth="1"/>
    <col min="14082" max="14086" width="6.6640625" customWidth="1"/>
    <col min="14087" max="14087" width="4.44140625" customWidth="1"/>
    <col min="14088" max="14092" width="6.6640625" customWidth="1"/>
    <col min="14093" max="14093" width="4" customWidth="1"/>
    <col min="14094" max="14098" width="6.6640625" customWidth="1"/>
    <col min="14337" max="14337" width="17.109375" customWidth="1"/>
    <col min="14338" max="14342" width="6.6640625" customWidth="1"/>
    <col min="14343" max="14343" width="4.44140625" customWidth="1"/>
    <col min="14344" max="14348" width="6.6640625" customWidth="1"/>
    <col min="14349" max="14349" width="4" customWidth="1"/>
    <col min="14350" max="14354" width="6.6640625" customWidth="1"/>
    <col min="14593" max="14593" width="17.109375" customWidth="1"/>
    <col min="14594" max="14598" width="6.6640625" customWidth="1"/>
    <col min="14599" max="14599" width="4.44140625" customWidth="1"/>
    <col min="14600" max="14604" width="6.6640625" customWidth="1"/>
    <col min="14605" max="14605" width="4" customWidth="1"/>
    <col min="14606" max="14610" width="6.6640625" customWidth="1"/>
    <col min="14849" max="14849" width="17.109375" customWidth="1"/>
    <col min="14850" max="14854" width="6.6640625" customWidth="1"/>
    <col min="14855" max="14855" width="4.44140625" customWidth="1"/>
    <col min="14856" max="14860" width="6.6640625" customWidth="1"/>
    <col min="14861" max="14861" width="4" customWidth="1"/>
    <col min="14862" max="14866" width="6.6640625" customWidth="1"/>
    <col min="15105" max="15105" width="17.109375" customWidth="1"/>
    <col min="15106" max="15110" width="6.6640625" customWidth="1"/>
    <col min="15111" max="15111" width="4.44140625" customWidth="1"/>
    <col min="15112" max="15116" width="6.6640625" customWidth="1"/>
    <col min="15117" max="15117" width="4" customWidth="1"/>
    <col min="15118" max="15122" width="6.6640625" customWidth="1"/>
    <col min="15361" max="15361" width="17.109375" customWidth="1"/>
    <col min="15362" max="15366" width="6.6640625" customWidth="1"/>
    <col min="15367" max="15367" width="4.44140625" customWidth="1"/>
    <col min="15368" max="15372" width="6.6640625" customWidth="1"/>
    <col min="15373" max="15373" width="4" customWidth="1"/>
    <col min="15374" max="15378" width="6.6640625" customWidth="1"/>
    <col min="15617" max="15617" width="17.109375" customWidth="1"/>
    <col min="15618" max="15622" width="6.6640625" customWidth="1"/>
    <col min="15623" max="15623" width="4.44140625" customWidth="1"/>
    <col min="15624" max="15628" width="6.6640625" customWidth="1"/>
    <col min="15629" max="15629" width="4" customWidth="1"/>
    <col min="15630" max="15634" width="6.6640625" customWidth="1"/>
    <col min="15873" max="15873" width="17.109375" customWidth="1"/>
    <col min="15874" max="15878" width="6.6640625" customWidth="1"/>
    <col min="15879" max="15879" width="4.44140625" customWidth="1"/>
    <col min="15880" max="15884" width="6.6640625" customWidth="1"/>
    <col min="15885" max="15885" width="4" customWidth="1"/>
    <col min="15886" max="15890" width="6.6640625" customWidth="1"/>
    <col min="16129" max="16129" width="17.109375" customWidth="1"/>
    <col min="16130" max="16134" width="6.6640625" customWidth="1"/>
    <col min="16135" max="16135" width="4.44140625" customWidth="1"/>
    <col min="16136" max="16140" width="6.6640625" customWidth="1"/>
    <col min="16141" max="16141" width="4" customWidth="1"/>
    <col min="16142" max="16146" width="6.6640625" customWidth="1"/>
  </cols>
  <sheetData>
    <row r="1" spans="1:18" x14ac:dyDescent="0.3">
      <c r="A1" s="205"/>
      <c r="B1" s="275" t="s">
        <v>656</v>
      </c>
      <c r="C1" s="276"/>
      <c r="D1" s="276"/>
      <c r="E1" s="276"/>
      <c r="F1" s="277"/>
      <c r="G1" s="123"/>
      <c r="H1" s="275" t="s">
        <v>657</v>
      </c>
      <c r="I1" s="276"/>
      <c r="J1" s="276"/>
      <c r="K1" s="276"/>
      <c r="L1" s="277"/>
      <c r="M1" s="278"/>
      <c r="N1" s="275" t="s">
        <v>658</v>
      </c>
      <c r="O1" s="276"/>
      <c r="P1" s="276"/>
      <c r="Q1" s="276"/>
      <c r="R1" s="277"/>
    </row>
    <row r="2" spans="1:18" ht="27" customHeight="1" x14ac:dyDescent="0.3">
      <c r="A2" s="205"/>
      <c r="B2" s="206" t="s">
        <v>659</v>
      </c>
      <c r="C2" s="207"/>
      <c r="D2" s="207"/>
      <c r="E2" s="207"/>
      <c r="F2" s="208"/>
      <c r="G2" s="123"/>
      <c r="H2" s="206" t="s">
        <v>660</v>
      </c>
      <c r="I2" s="207"/>
      <c r="J2" s="207"/>
      <c r="K2" s="207"/>
      <c r="L2" s="208"/>
      <c r="M2" s="278"/>
      <c r="N2" s="206" t="s">
        <v>661</v>
      </c>
      <c r="O2" s="207"/>
      <c r="P2" s="207"/>
      <c r="Q2" s="207"/>
      <c r="R2" s="208"/>
    </row>
    <row r="3" spans="1:18" x14ac:dyDescent="0.3">
      <c r="A3" s="205"/>
      <c r="B3" s="55" t="s">
        <v>662</v>
      </c>
      <c r="C3" s="55" t="s">
        <v>663</v>
      </c>
      <c r="D3" s="115" t="s">
        <v>1</v>
      </c>
      <c r="E3" s="115" t="s">
        <v>664</v>
      </c>
      <c r="F3" s="115" t="s">
        <v>665</v>
      </c>
      <c r="G3" s="67"/>
      <c r="H3" s="55" t="s">
        <v>662</v>
      </c>
      <c r="I3" s="55" t="s">
        <v>663</v>
      </c>
      <c r="J3" s="115" t="s">
        <v>1</v>
      </c>
      <c r="K3" s="115" t="s">
        <v>664</v>
      </c>
      <c r="L3" s="115" t="s">
        <v>665</v>
      </c>
      <c r="M3" s="278"/>
      <c r="N3" s="55" t="s">
        <v>662</v>
      </c>
      <c r="O3" s="55" t="s">
        <v>663</v>
      </c>
      <c r="P3" s="115" t="s">
        <v>1</v>
      </c>
      <c r="Q3" s="115" t="s">
        <v>664</v>
      </c>
      <c r="R3" s="115" t="s">
        <v>665</v>
      </c>
    </row>
    <row r="4" spans="1:18" ht="15" x14ac:dyDescent="0.25">
      <c r="A4" s="116" t="s">
        <v>12</v>
      </c>
      <c r="B4" s="7">
        <v>39</v>
      </c>
      <c r="C4" s="7">
        <v>397</v>
      </c>
      <c r="D4" s="7">
        <v>25</v>
      </c>
      <c r="E4" s="7">
        <v>0</v>
      </c>
      <c r="F4" s="7">
        <f>SUM(B4:E4)</f>
        <v>461</v>
      </c>
      <c r="G4" s="1"/>
      <c r="H4" s="7">
        <v>344</v>
      </c>
      <c r="I4" s="7">
        <v>87</v>
      </c>
      <c r="J4" s="7">
        <v>29</v>
      </c>
      <c r="K4" s="7">
        <v>1</v>
      </c>
      <c r="L4" s="7">
        <f>SUM(H4:K4)</f>
        <v>461</v>
      </c>
      <c r="M4" s="76"/>
      <c r="N4" s="7">
        <v>245</v>
      </c>
      <c r="O4" s="7">
        <v>175</v>
      </c>
      <c r="P4" s="7">
        <v>41</v>
      </c>
      <c r="Q4" s="7">
        <v>0</v>
      </c>
      <c r="R4" s="7">
        <f>SUM(N4:Q4)</f>
        <v>461</v>
      </c>
    </row>
    <row r="5" spans="1:18" ht="15" x14ac:dyDescent="0.25">
      <c r="A5" s="116" t="s">
        <v>13</v>
      </c>
      <c r="B5" s="7">
        <v>10</v>
      </c>
      <c r="C5" s="7">
        <v>112</v>
      </c>
      <c r="D5" s="7">
        <v>20</v>
      </c>
      <c r="E5" s="7">
        <v>0</v>
      </c>
      <c r="F5" s="7">
        <f t="shared" ref="F5:F60" si="0">SUM(B5:E5)</f>
        <v>142</v>
      </c>
      <c r="G5" s="1"/>
      <c r="H5" s="7">
        <v>88</v>
      </c>
      <c r="I5" s="7">
        <v>30</v>
      </c>
      <c r="J5" s="7">
        <v>24</v>
      </c>
      <c r="K5" s="7">
        <v>0</v>
      </c>
      <c r="L5" s="7">
        <f t="shared" ref="L5:L60" si="1">SUM(H5:K5)</f>
        <v>142</v>
      </c>
      <c r="M5" s="76"/>
      <c r="N5" s="7">
        <v>52</v>
      </c>
      <c r="O5" s="7">
        <v>62</v>
      </c>
      <c r="P5" s="7">
        <v>28</v>
      </c>
      <c r="Q5" s="7">
        <v>0</v>
      </c>
      <c r="R5" s="7">
        <f t="shared" ref="R5:R60" si="2">SUM(N5:Q5)</f>
        <v>142</v>
      </c>
    </row>
    <row r="6" spans="1:18" ht="15" x14ac:dyDescent="0.25">
      <c r="A6" s="116" t="s">
        <v>14</v>
      </c>
      <c r="B6" s="7">
        <v>28</v>
      </c>
      <c r="C6" s="7">
        <v>198</v>
      </c>
      <c r="D6" s="7">
        <v>15</v>
      </c>
      <c r="E6" s="7">
        <v>0</v>
      </c>
      <c r="F6" s="7">
        <f t="shared" si="0"/>
        <v>241</v>
      </c>
      <c r="G6" s="1"/>
      <c r="H6" s="7">
        <v>163</v>
      </c>
      <c r="I6" s="7">
        <v>63</v>
      </c>
      <c r="J6" s="7">
        <v>15</v>
      </c>
      <c r="K6" s="7">
        <v>0</v>
      </c>
      <c r="L6" s="7">
        <f t="shared" si="1"/>
        <v>241</v>
      </c>
      <c r="M6" s="76"/>
      <c r="N6" s="7">
        <v>110</v>
      </c>
      <c r="O6" s="7">
        <v>106</v>
      </c>
      <c r="P6" s="7">
        <v>25</v>
      </c>
      <c r="Q6" s="7">
        <v>0</v>
      </c>
      <c r="R6" s="7">
        <f t="shared" si="2"/>
        <v>241</v>
      </c>
    </row>
    <row r="7" spans="1:18" ht="15" x14ac:dyDescent="0.25">
      <c r="A7" s="116" t="s">
        <v>15</v>
      </c>
      <c r="B7" s="7">
        <v>21</v>
      </c>
      <c r="C7" s="7">
        <v>187</v>
      </c>
      <c r="D7" s="7">
        <v>15</v>
      </c>
      <c r="E7" s="7">
        <v>0</v>
      </c>
      <c r="F7" s="7">
        <f t="shared" si="0"/>
        <v>223</v>
      </c>
      <c r="G7" s="1"/>
      <c r="H7" s="7">
        <v>160</v>
      </c>
      <c r="I7" s="7">
        <v>46</v>
      </c>
      <c r="J7" s="7">
        <v>17</v>
      </c>
      <c r="K7" s="7">
        <v>0</v>
      </c>
      <c r="L7" s="7">
        <f t="shared" si="1"/>
        <v>223</v>
      </c>
      <c r="M7" s="76"/>
      <c r="N7" s="7">
        <v>96</v>
      </c>
      <c r="O7" s="7">
        <v>109</v>
      </c>
      <c r="P7" s="7">
        <v>18</v>
      </c>
      <c r="Q7" s="7">
        <v>0</v>
      </c>
      <c r="R7" s="7">
        <f t="shared" si="2"/>
        <v>223</v>
      </c>
    </row>
    <row r="8" spans="1:18" ht="15" x14ac:dyDescent="0.25">
      <c r="A8" s="116" t="s">
        <v>16</v>
      </c>
      <c r="B8" s="7">
        <v>22</v>
      </c>
      <c r="C8" s="7">
        <v>146</v>
      </c>
      <c r="D8" s="7">
        <v>17</v>
      </c>
      <c r="E8" s="7">
        <v>0</v>
      </c>
      <c r="F8" s="7">
        <f t="shared" si="0"/>
        <v>185</v>
      </c>
      <c r="G8" s="1"/>
      <c r="H8" s="7">
        <v>129</v>
      </c>
      <c r="I8" s="7">
        <v>37</v>
      </c>
      <c r="J8" s="7">
        <v>19</v>
      </c>
      <c r="K8" s="7">
        <v>0</v>
      </c>
      <c r="L8" s="7">
        <f t="shared" si="1"/>
        <v>185</v>
      </c>
      <c r="M8" s="76"/>
      <c r="N8" s="7">
        <v>85</v>
      </c>
      <c r="O8" s="7">
        <v>81</v>
      </c>
      <c r="P8" s="7">
        <v>19</v>
      </c>
      <c r="Q8" s="7">
        <v>0</v>
      </c>
      <c r="R8" s="7">
        <f t="shared" si="2"/>
        <v>185</v>
      </c>
    </row>
    <row r="9" spans="1:18" ht="15" x14ac:dyDescent="0.25">
      <c r="A9" s="116" t="s">
        <v>17</v>
      </c>
      <c r="B9" s="7">
        <v>31</v>
      </c>
      <c r="C9" s="7">
        <v>225</v>
      </c>
      <c r="D9" s="7">
        <v>10</v>
      </c>
      <c r="E9" s="7">
        <v>0</v>
      </c>
      <c r="F9" s="7">
        <f t="shared" si="0"/>
        <v>266</v>
      </c>
      <c r="G9" s="1"/>
      <c r="H9" s="7">
        <v>204</v>
      </c>
      <c r="I9" s="7">
        <v>50</v>
      </c>
      <c r="J9" s="7">
        <v>12</v>
      </c>
      <c r="K9" s="7">
        <v>0</v>
      </c>
      <c r="L9" s="7">
        <f t="shared" si="1"/>
        <v>266</v>
      </c>
      <c r="M9" s="76"/>
      <c r="N9" s="7">
        <v>136</v>
      </c>
      <c r="O9" s="7">
        <v>109</v>
      </c>
      <c r="P9" s="7">
        <v>21</v>
      </c>
      <c r="Q9" s="7">
        <v>0</v>
      </c>
      <c r="R9" s="7">
        <f t="shared" si="2"/>
        <v>266</v>
      </c>
    </row>
    <row r="10" spans="1:18" ht="15" x14ac:dyDescent="0.25">
      <c r="A10" s="116" t="s">
        <v>18</v>
      </c>
      <c r="B10" s="7">
        <v>43</v>
      </c>
      <c r="C10" s="7">
        <v>302</v>
      </c>
      <c r="D10" s="7">
        <v>44</v>
      </c>
      <c r="E10" s="7">
        <v>0</v>
      </c>
      <c r="F10" s="7">
        <f t="shared" si="0"/>
        <v>389</v>
      </c>
      <c r="G10" s="1"/>
      <c r="H10" s="7">
        <v>272</v>
      </c>
      <c r="I10" s="7">
        <v>70</v>
      </c>
      <c r="J10" s="7">
        <v>47</v>
      </c>
      <c r="K10" s="7">
        <v>0</v>
      </c>
      <c r="L10" s="7">
        <f t="shared" si="1"/>
        <v>389</v>
      </c>
      <c r="M10" s="76"/>
      <c r="N10" s="7">
        <v>181</v>
      </c>
      <c r="O10" s="7">
        <v>150</v>
      </c>
      <c r="P10" s="7">
        <v>58</v>
      </c>
      <c r="Q10" s="7">
        <v>0</v>
      </c>
      <c r="R10" s="7">
        <f t="shared" si="2"/>
        <v>389</v>
      </c>
    </row>
    <row r="11" spans="1:18" ht="15" x14ac:dyDescent="0.25">
      <c r="A11" s="116" t="s">
        <v>19</v>
      </c>
      <c r="B11" s="7">
        <v>30</v>
      </c>
      <c r="C11" s="7">
        <v>177</v>
      </c>
      <c r="D11" s="7">
        <v>33</v>
      </c>
      <c r="E11" s="7">
        <v>0</v>
      </c>
      <c r="F11" s="7">
        <f t="shared" si="0"/>
        <v>240</v>
      </c>
      <c r="G11" s="1"/>
      <c r="H11" s="7">
        <v>168</v>
      </c>
      <c r="I11" s="7">
        <v>41</v>
      </c>
      <c r="J11" s="7">
        <v>31</v>
      </c>
      <c r="K11" s="7">
        <v>0</v>
      </c>
      <c r="L11" s="7">
        <f t="shared" si="1"/>
        <v>240</v>
      </c>
      <c r="M11" s="76"/>
      <c r="N11" s="7">
        <v>103</v>
      </c>
      <c r="O11" s="7">
        <v>100</v>
      </c>
      <c r="P11" s="7">
        <v>37</v>
      </c>
      <c r="Q11" s="7">
        <v>0</v>
      </c>
      <c r="R11" s="7">
        <f t="shared" si="2"/>
        <v>240</v>
      </c>
    </row>
    <row r="12" spans="1:18" ht="15" x14ac:dyDescent="0.25">
      <c r="A12" s="116" t="s">
        <v>20</v>
      </c>
      <c r="B12" s="7">
        <v>21</v>
      </c>
      <c r="C12" s="7">
        <v>151</v>
      </c>
      <c r="D12" s="7">
        <v>20</v>
      </c>
      <c r="E12" s="7">
        <v>0</v>
      </c>
      <c r="F12" s="7">
        <f t="shared" si="0"/>
        <v>192</v>
      </c>
      <c r="G12" s="1"/>
      <c r="H12" s="7">
        <v>132</v>
      </c>
      <c r="I12" s="7">
        <v>39</v>
      </c>
      <c r="J12" s="7">
        <v>21</v>
      </c>
      <c r="K12" s="7">
        <v>0</v>
      </c>
      <c r="L12" s="7">
        <f t="shared" si="1"/>
        <v>192</v>
      </c>
      <c r="M12" s="76"/>
      <c r="N12" s="7">
        <v>92</v>
      </c>
      <c r="O12" s="7">
        <v>77</v>
      </c>
      <c r="P12" s="7">
        <v>23</v>
      </c>
      <c r="Q12" s="7">
        <v>0</v>
      </c>
      <c r="R12" s="7">
        <f t="shared" si="2"/>
        <v>192</v>
      </c>
    </row>
    <row r="13" spans="1:18" ht="15" x14ac:dyDescent="0.25">
      <c r="A13" s="116" t="s">
        <v>21</v>
      </c>
      <c r="B13" s="7">
        <v>22</v>
      </c>
      <c r="C13" s="7">
        <v>112</v>
      </c>
      <c r="D13" s="7">
        <v>14</v>
      </c>
      <c r="E13" s="7">
        <v>0</v>
      </c>
      <c r="F13" s="7">
        <f t="shared" si="0"/>
        <v>148</v>
      </c>
      <c r="G13" s="1"/>
      <c r="H13" s="7">
        <v>92</v>
      </c>
      <c r="I13" s="7">
        <v>39</v>
      </c>
      <c r="J13" s="7">
        <v>17</v>
      </c>
      <c r="K13" s="7">
        <v>0</v>
      </c>
      <c r="L13" s="7">
        <f t="shared" si="1"/>
        <v>148</v>
      </c>
      <c r="M13" s="76"/>
      <c r="N13" s="7">
        <v>70</v>
      </c>
      <c r="O13" s="7">
        <v>57</v>
      </c>
      <c r="P13" s="7">
        <v>21</v>
      </c>
      <c r="Q13" s="7">
        <v>0</v>
      </c>
      <c r="R13" s="7">
        <f t="shared" si="2"/>
        <v>148</v>
      </c>
    </row>
    <row r="14" spans="1:18" ht="15" x14ac:dyDescent="0.25">
      <c r="A14" s="116" t="s">
        <v>22</v>
      </c>
      <c r="B14" s="7">
        <v>48</v>
      </c>
      <c r="C14" s="7">
        <v>235</v>
      </c>
      <c r="D14" s="7">
        <v>23</v>
      </c>
      <c r="E14" s="7">
        <v>0</v>
      </c>
      <c r="F14" s="7">
        <f t="shared" si="0"/>
        <v>306</v>
      </c>
      <c r="G14" s="1"/>
      <c r="H14" s="7">
        <v>231</v>
      </c>
      <c r="I14" s="7">
        <v>47</v>
      </c>
      <c r="J14" s="7">
        <v>28</v>
      </c>
      <c r="K14" s="7">
        <v>0</v>
      </c>
      <c r="L14" s="7">
        <f t="shared" si="1"/>
        <v>306</v>
      </c>
      <c r="M14" s="76"/>
      <c r="N14" s="7">
        <v>160</v>
      </c>
      <c r="O14" s="7">
        <v>117</v>
      </c>
      <c r="P14" s="7">
        <v>29</v>
      </c>
      <c r="Q14" s="7">
        <v>0</v>
      </c>
      <c r="R14" s="7">
        <f t="shared" si="2"/>
        <v>306</v>
      </c>
    </row>
    <row r="15" spans="1:18" ht="15" x14ac:dyDescent="0.25">
      <c r="A15" s="116" t="s">
        <v>23</v>
      </c>
      <c r="B15" s="7">
        <v>47</v>
      </c>
      <c r="C15" s="7">
        <v>201</v>
      </c>
      <c r="D15" s="7">
        <v>10</v>
      </c>
      <c r="E15" s="7">
        <v>0</v>
      </c>
      <c r="F15" s="7">
        <f t="shared" si="0"/>
        <v>258</v>
      </c>
      <c r="G15" s="1"/>
      <c r="H15" s="7">
        <v>195</v>
      </c>
      <c r="I15" s="7">
        <v>52</v>
      </c>
      <c r="J15" s="7">
        <v>11</v>
      </c>
      <c r="K15" s="7">
        <v>0</v>
      </c>
      <c r="L15" s="7">
        <f t="shared" si="1"/>
        <v>258</v>
      </c>
      <c r="M15" s="76"/>
      <c r="N15" s="7">
        <v>153</v>
      </c>
      <c r="O15" s="7">
        <v>92</v>
      </c>
      <c r="P15" s="7">
        <v>13</v>
      </c>
      <c r="Q15" s="7">
        <v>0</v>
      </c>
      <c r="R15" s="7">
        <f t="shared" si="2"/>
        <v>258</v>
      </c>
    </row>
    <row r="16" spans="1:18" ht="15" x14ac:dyDescent="0.25">
      <c r="A16" s="116" t="s">
        <v>24</v>
      </c>
      <c r="B16" s="7">
        <v>61</v>
      </c>
      <c r="C16" s="7">
        <v>318</v>
      </c>
      <c r="D16" s="7">
        <v>21</v>
      </c>
      <c r="E16" s="7">
        <v>0</v>
      </c>
      <c r="F16" s="7">
        <f t="shared" si="0"/>
        <v>400</v>
      </c>
      <c r="G16" s="1"/>
      <c r="H16" s="7">
        <v>303</v>
      </c>
      <c r="I16" s="7">
        <v>64</v>
      </c>
      <c r="J16" s="7">
        <v>33</v>
      </c>
      <c r="K16" s="7">
        <v>0</v>
      </c>
      <c r="L16" s="7">
        <f t="shared" si="1"/>
        <v>400</v>
      </c>
      <c r="M16" s="76"/>
      <c r="N16" s="7">
        <v>233</v>
      </c>
      <c r="O16" s="7">
        <v>128</v>
      </c>
      <c r="P16" s="7">
        <v>39</v>
      </c>
      <c r="Q16" s="7">
        <v>0</v>
      </c>
      <c r="R16" s="7">
        <f t="shared" si="2"/>
        <v>400</v>
      </c>
    </row>
    <row r="17" spans="1:18" ht="15" x14ac:dyDescent="0.25">
      <c r="A17" s="116" t="s">
        <v>25</v>
      </c>
      <c r="B17" s="7">
        <v>44</v>
      </c>
      <c r="C17" s="7">
        <v>205</v>
      </c>
      <c r="D17" s="7">
        <v>36</v>
      </c>
      <c r="E17" s="7">
        <v>0</v>
      </c>
      <c r="F17" s="7">
        <f t="shared" si="0"/>
        <v>285</v>
      </c>
      <c r="G17" s="1"/>
      <c r="H17" s="7">
        <v>192</v>
      </c>
      <c r="I17" s="7">
        <v>52</v>
      </c>
      <c r="J17" s="7">
        <v>41</v>
      </c>
      <c r="K17" s="7">
        <v>0</v>
      </c>
      <c r="L17" s="7">
        <f t="shared" si="1"/>
        <v>285</v>
      </c>
      <c r="M17" s="76"/>
      <c r="N17" s="7">
        <v>162</v>
      </c>
      <c r="O17" s="7">
        <v>76</v>
      </c>
      <c r="P17" s="7">
        <v>47</v>
      </c>
      <c r="Q17" s="7">
        <v>0</v>
      </c>
      <c r="R17" s="7">
        <f t="shared" si="2"/>
        <v>285</v>
      </c>
    </row>
    <row r="18" spans="1:18" ht="15" x14ac:dyDescent="0.25">
      <c r="A18" s="116" t="s">
        <v>26</v>
      </c>
      <c r="B18" s="7">
        <v>46</v>
      </c>
      <c r="C18" s="7">
        <v>129</v>
      </c>
      <c r="D18" s="7">
        <v>17</v>
      </c>
      <c r="E18" s="7">
        <v>0</v>
      </c>
      <c r="F18" s="7">
        <f t="shared" si="0"/>
        <v>192</v>
      </c>
      <c r="G18" s="1"/>
      <c r="H18" s="7">
        <v>146</v>
      </c>
      <c r="I18" s="7">
        <v>29</v>
      </c>
      <c r="J18" s="7">
        <v>17</v>
      </c>
      <c r="K18" s="7">
        <v>0</v>
      </c>
      <c r="L18" s="7">
        <f t="shared" si="1"/>
        <v>192</v>
      </c>
      <c r="M18" s="76"/>
      <c r="N18" s="7">
        <v>121</v>
      </c>
      <c r="O18" s="7">
        <v>47</v>
      </c>
      <c r="P18" s="7">
        <v>24</v>
      </c>
      <c r="Q18" s="7">
        <v>0</v>
      </c>
      <c r="R18" s="7">
        <f t="shared" si="2"/>
        <v>192</v>
      </c>
    </row>
    <row r="19" spans="1:18" ht="15" x14ac:dyDescent="0.25">
      <c r="A19" s="116" t="s">
        <v>27</v>
      </c>
      <c r="B19" s="7">
        <v>56</v>
      </c>
      <c r="C19" s="7">
        <v>142</v>
      </c>
      <c r="D19" s="7">
        <v>18</v>
      </c>
      <c r="E19" s="7">
        <v>0</v>
      </c>
      <c r="F19" s="7">
        <f t="shared" si="0"/>
        <v>216</v>
      </c>
      <c r="G19" s="1"/>
      <c r="H19" s="7">
        <v>167</v>
      </c>
      <c r="I19" s="7">
        <v>31</v>
      </c>
      <c r="J19" s="7">
        <v>18</v>
      </c>
      <c r="K19" s="7">
        <v>0</v>
      </c>
      <c r="L19" s="7">
        <f t="shared" si="1"/>
        <v>216</v>
      </c>
      <c r="M19" s="76"/>
      <c r="N19" s="7">
        <v>118</v>
      </c>
      <c r="O19" s="7">
        <v>75</v>
      </c>
      <c r="P19" s="7">
        <v>23</v>
      </c>
      <c r="Q19" s="7">
        <v>0</v>
      </c>
      <c r="R19" s="7">
        <f t="shared" si="2"/>
        <v>216</v>
      </c>
    </row>
    <row r="20" spans="1:18" ht="15" x14ac:dyDescent="0.25">
      <c r="A20" s="116" t="s">
        <v>28</v>
      </c>
      <c r="B20" s="7">
        <v>41</v>
      </c>
      <c r="C20" s="7">
        <v>146</v>
      </c>
      <c r="D20" s="7">
        <v>62</v>
      </c>
      <c r="E20" s="7">
        <v>0</v>
      </c>
      <c r="F20" s="7">
        <f t="shared" si="0"/>
        <v>249</v>
      </c>
      <c r="G20" s="1"/>
      <c r="H20" s="7">
        <v>135</v>
      </c>
      <c r="I20" s="7">
        <v>43</v>
      </c>
      <c r="J20" s="7">
        <v>71</v>
      </c>
      <c r="K20" s="7">
        <v>0</v>
      </c>
      <c r="L20" s="7">
        <f t="shared" si="1"/>
        <v>249</v>
      </c>
      <c r="M20" s="76"/>
      <c r="N20" s="7">
        <v>111</v>
      </c>
      <c r="O20" s="7">
        <v>65</v>
      </c>
      <c r="P20" s="7">
        <v>73</v>
      </c>
      <c r="Q20" s="7">
        <v>0</v>
      </c>
      <c r="R20" s="7">
        <f t="shared" si="2"/>
        <v>249</v>
      </c>
    </row>
    <row r="21" spans="1:18" ht="15" x14ac:dyDescent="0.25">
      <c r="A21" s="116" t="s">
        <v>29</v>
      </c>
      <c r="B21" s="7">
        <v>93</v>
      </c>
      <c r="C21" s="7">
        <v>232</v>
      </c>
      <c r="D21" s="7">
        <v>22</v>
      </c>
      <c r="E21" s="7">
        <v>0</v>
      </c>
      <c r="F21" s="7">
        <f t="shared" si="0"/>
        <v>347</v>
      </c>
      <c r="G21" s="1"/>
      <c r="H21" s="7">
        <v>289</v>
      </c>
      <c r="I21" s="7">
        <v>34</v>
      </c>
      <c r="J21" s="7">
        <v>24</v>
      </c>
      <c r="K21" s="7">
        <v>0</v>
      </c>
      <c r="L21" s="7">
        <f t="shared" si="1"/>
        <v>347</v>
      </c>
      <c r="M21" s="76"/>
      <c r="N21" s="7">
        <v>235</v>
      </c>
      <c r="O21" s="7">
        <v>89</v>
      </c>
      <c r="P21" s="7">
        <v>23</v>
      </c>
      <c r="Q21" s="7">
        <v>0</v>
      </c>
      <c r="R21" s="7">
        <f t="shared" si="2"/>
        <v>347</v>
      </c>
    </row>
    <row r="22" spans="1:18" ht="15" x14ac:dyDescent="0.25">
      <c r="A22" s="116" t="s">
        <v>30</v>
      </c>
      <c r="B22" s="7">
        <v>68</v>
      </c>
      <c r="C22" s="7">
        <v>210</v>
      </c>
      <c r="D22" s="7">
        <v>15</v>
      </c>
      <c r="E22" s="7">
        <v>0</v>
      </c>
      <c r="F22" s="7">
        <f t="shared" si="0"/>
        <v>293</v>
      </c>
      <c r="G22" s="1"/>
      <c r="H22" s="7">
        <v>240</v>
      </c>
      <c r="I22" s="7">
        <v>40</v>
      </c>
      <c r="J22" s="7">
        <v>13</v>
      </c>
      <c r="K22" s="7">
        <v>0</v>
      </c>
      <c r="L22" s="7">
        <f t="shared" si="1"/>
        <v>293</v>
      </c>
      <c r="M22" s="76"/>
      <c r="N22" s="7">
        <v>198</v>
      </c>
      <c r="O22" s="7">
        <v>79</v>
      </c>
      <c r="P22" s="7">
        <v>16</v>
      </c>
      <c r="Q22" s="7">
        <v>0</v>
      </c>
      <c r="R22" s="7">
        <f t="shared" si="2"/>
        <v>293</v>
      </c>
    </row>
    <row r="23" spans="1:18" ht="15" x14ac:dyDescent="0.25">
      <c r="A23" s="116" t="s">
        <v>31</v>
      </c>
      <c r="B23" s="7">
        <v>35</v>
      </c>
      <c r="C23" s="7">
        <v>200</v>
      </c>
      <c r="D23" s="7">
        <v>27</v>
      </c>
      <c r="E23" s="7">
        <v>0</v>
      </c>
      <c r="F23" s="7">
        <f t="shared" si="0"/>
        <v>262</v>
      </c>
      <c r="G23" s="1"/>
      <c r="H23" s="7">
        <v>174</v>
      </c>
      <c r="I23" s="7">
        <v>56</v>
      </c>
      <c r="J23" s="7">
        <v>32</v>
      </c>
      <c r="K23" s="7">
        <v>0</v>
      </c>
      <c r="L23" s="7">
        <f t="shared" si="1"/>
        <v>262</v>
      </c>
      <c r="M23" s="76"/>
      <c r="N23" s="7">
        <v>117</v>
      </c>
      <c r="O23" s="7">
        <v>108</v>
      </c>
      <c r="P23" s="7">
        <v>37</v>
      </c>
      <c r="Q23" s="7">
        <v>0</v>
      </c>
      <c r="R23" s="7">
        <f t="shared" si="2"/>
        <v>262</v>
      </c>
    </row>
    <row r="24" spans="1:18" ht="15" x14ac:dyDescent="0.25">
      <c r="A24" s="116" t="s">
        <v>32</v>
      </c>
      <c r="B24" s="7">
        <v>29</v>
      </c>
      <c r="C24" s="7">
        <v>260</v>
      </c>
      <c r="D24" s="7">
        <v>45</v>
      </c>
      <c r="E24" s="7">
        <v>0</v>
      </c>
      <c r="F24" s="7">
        <f t="shared" si="0"/>
        <v>334</v>
      </c>
      <c r="G24" s="1"/>
      <c r="H24" s="7">
        <v>202</v>
      </c>
      <c r="I24" s="7">
        <v>75</v>
      </c>
      <c r="J24" s="7">
        <v>57</v>
      </c>
      <c r="K24" s="7">
        <v>0</v>
      </c>
      <c r="L24" s="7">
        <f t="shared" si="1"/>
        <v>334</v>
      </c>
      <c r="M24" s="76"/>
      <c r="N24" s="7">
        <v>148</v>
      </c>
      <c r="O24" s="7">
        <v>116</v>
      </c>
      <c r="P24" s="7">
        <v>70</v>
      </c>
      <c r="Q24" s="7">
        <v>0</v>
      </c>
      <c r="R24" s="7">
        <f t="shared" si="2"/>
        <v>334</v>
      </c>
    </row>
    <row r="25" spans="1:18" ht="15" x14ac:dyDescent="0.25">
      <c r="A25" s="116" t="s">
        <v>33</v>
      </c>
      <c r="B25" s="7">
        <v>47</v>
      </c>
      <c r="C25" s="7">
        <v>258</v>
      </c>
      <c r="D25" s="7">
        <v>42</v>
      </c>
      <c r="E25" s="7">
        <v>0</v>
      </c>
      <c r="F25" s="7">
        <f t="shared" si="0"/>
        <v>347</v>
      </c>
      <c r="G25" s="1"/>
      <c r="H25" s="7">
        <v>252</v>
      </c>
      <c r="I25" s="7">
        <v>45</v>
      </c>
      <c r="J25" s="7">
        <v>50</v>
      </c>
      <c r="K25" s="7">
        <v>0</v>
      </c>
      <c r="L25" s="7">
        <f t="shared" si="1"/>
        <v>347</v>
      </c>
      <c r="M25" s="76"/>
      <c r="N25" s="7">
        <v>189</v>
      </c>
      <c r="O25" s="7">
        <v>103</v>
      </c>
      <c r="P25" s="7">
        <v>55</v>
      </c>
      <c r="Q25" s="7">
        <v>0</v>
      </c>
      <c r="R25" s="7">
        <f t="shared" si="2"/>
        <v>347</v>
      </c>
    </row>
    <row r="26" spans="1:18" ht="15" x14ac:dyDescent="0.25">
      <c r="A26" s="116" t="s">
        <v>34</v>
      </c>
      <c r="B26" s="7">
        <v>29</v>
      </c>
      <c r="C26" s="7">
        <v>96</v>
      </c>
      <c r="D26" s="7">
        <v>11</v>
      </c>
      <c r="E26" s="7">
        <v>0</v>
      </c>
      <c r="F26" s="7">
        <f t="shared" si="0"/>
        <v>136</v>
      </c>
      <c r="G26" s="1"/>
      <c r="H26" s="7">
        <v>113</v>
      </c>
      <c r="I26" s="7">
        <v>12</v>
      </c>
      <c r="J26" s="7">
        <v>11</v>
      </c>
      <c r="K26" s="7">
        <v>0</v>
      </c>
      <c r="L26" s="7">
        <f t="shared" si="1"/>
        <v>136</v>
      </c>
      <c r="M26" s="76"/>
      <c r="N26" s="7">
        <v>88</v>
      </c>
      <c r="O26" s="7">
        <v>36</v>
      </c>
      <c r="P26" s="7">
        <v>12</v>
      </c>
      <c r="Q26" s="7">
        <v>0</v>
      </c>
      <c r="R26" s="7">
        <f t="shared" si="2"/>
        <v>136</v>
      </c>
    </row>
    <row r="27" spans="1:18" ht="15" x14ac:dyDescent="0.25">
      <c r="A27" s="116" t="s">
        <v>35</v>
      </c>
      <c r="B27" s="7">
        <v>56</v>
      </c>
      <c r="C27" s="7">
        <v>378</v>
      </c>
      <c r="D27" s="7">
        <v>19</v>
      </c>
      <c r="E27" s="7">
        <v>0</v>
      </c>
      <c r="F27" s="7">
        <f t="shared" si="0"/>
        <v>453</v>
      </c>
      <c r="G27" s="1"/>
      <c r="H27" s="7">
        <v>338</v>
      </c>
      <c r="I27" s="7">
        <v>92</v>
      </c>
      <c r="J27" s="7">
        <v>23</v>
      </c>
      <c r="K27" s="7">
        <v>0</v>
      </c>
      <c r="L27" s="7">
        <f t="shared" si="1"/>
        <v>453</v>
      </c>
      <c r="M27" s="76"/>
      <c r="N27" s="7">
        <v>237</v>
      </c>
      <c r="O27" s="7">
        <v>173</v>
      </c>
      <c r="P27" s="7">
        <v>43</v>
      </c>
      <c r="Q27" s="7">
        <v>0</v>
      </c>
      <c r="R27" s="7">
        <f t="shared" si="2"/>
        <v>453</v>
      </c>
    </row>
    <row r="28" spans="1:18" ht="15" x14ac:dyDescent="0.25">
      <c r="A28" s="116" t="s">
        <v>36</v>
      </c>
      <c r="B28" s="7">
        <v>39</v>
      </c>
      <c r="C28" s="7">
        <v>295</v>
      </c>
      <c r="D28" s="7">
        <v>15</v>
      </c>
      <c r="E28" s="7">
        <v>0</v>
      </c>
      <c r="F28" s="7">
        <f t="shared" si="0"/>
        <v>349</v>
      </c>
      <c r="G28" s="1"/>
      <c r="H28" s="7">
        <v>256</v>
      </c>
      <c r="I28" s="7">
        <v>72</v>
      </c>
      <c r="J28" s="7">
        <v>21</v>
      </c>
      <c r="K28" s="7">
        <v>0</v>
      </c>
      <c r="L28" s="7">
        <f t="shared" si="1"/>
        <v>349</v>
      </c>
      <c r="M28" s="76"/>
      <c r="N28" s="7">
        <v>188</v>
      </c>
      <c r="O28" s="7">
        <v>133</v>
      </c>
      <c r="P28" s="7">
        <v>28</v>
      </c>
      <c r="Q28" s="7">
        <v>0</v>
      </c>
      <c r="R28" s="7">
        <f t="shared" si="2"/>
        <v>349</v>
      </c>
    </row>
    <row r="29" spans="1:18" ht="15" x14ac:dyDescent="0.25">
      <c r="A29" s="116" t="s">
        <v>37</v>
      </c>
      <c r="B29" s="7">
        <v>36</v>
      </c>
      <c r="C29" s="7">
        <v>239</v>
      </c>
      <c r="D29" s="7">
        <v>27</v>
      </c>
      <c r="E29" s="7">
        <v>0</v>
      </c>
      <c r="F29" s="7">
        <f t="shared" si="0"/>
        <v>302</v>
      </c>
      <c r="G29" s="1"/>
      <c r="H29" s="7">
        <v>218</v>
      </c>
      <c r="I29" s="7">
        <v>49</v>
      </c>
      <c r="J29" s="7">
        <v>35</v>
      </c>
      <c r="K29" s="7">
        <v>0</v>
      </c>
      <c r="L29" s="7">
        <f t="shared" si="1"/>
        <v>302</v>
      </c>
      <c r="M29" s="76"/>
      <c r="N29" s="7">
        <v>163</v>
      </c>
      <c r="O29" s="7">
        <v>103</v>
      </c>
      <c r="P29" s="7">
        <v>36</v>
      </c>
      <c r="Q29" s="7">
        <v>0</v>
      </c>
      <c r="R29" s="7">
        <f t="shared" si="2"/>
        <v>302</v>
      </c>
    </row>
    <row r="30" spans="1:18" ht="15" x14ac:dyDescent="0.25">
      <c r="A30" s="116" t="s">
        <v>38</v>
      </c>
      <c r="B30" s="7">
        <v>16</v>
      </c>
      <c r="C30" s="7">
        <v>120</v>
      </c>
      <c r="D30" s="7">
        <v>22</v>
      </c>
      <c r="E30" s="7">
        <v>0</v>
      </c>
      <c r="F30" s="7">
        <f t="shared" si="0"/>
        <v>158</v>
      </c>
      <c r="G30" s="1"/>
      <c r="H30" s="7">
        <v>104</v>
      </c>
      <c r="I30" s="7">
        <v>29</v>
      </c>
      <c r="J30" s="7">
        <v>25</v>
      </c>
      <c r="K30" s="7">
        <v>0</v>
      </c>
      <c r="L30" s="7">
        <f t="shared" si="1"/>
        <v>158</v>
      </c>
      <c r="M30" s="76"/>
      <c r="N30" s="7">
        <v>77</v>
      </c>
      <c r="O30" s="7">
        <v>53</v>
      </c>
      <c r="P30" s="7">
        <v>28</v>
      </c>
      <c r="Q30" s="7">
        <v>0</v>
      </c>
      <c r="R30" s="7">
        <f t="shared" si="2"/>
        <v>158</v>
      </c>
    </row>
    <row r="31" spans="1:18" ht="15" x14ac:dyDescent="0.25">
      <c r="A31" s="116" t="s">
        <v>39</v>
      </c>
      <c r="B31" s="7">
        <v>24</v>
      </c>
      <c r="C31" s="7">
        <v>127</v>
      </c>
      <c r="D31" s="7">
        <v>39</v>
      </c>
      <c r="E31" s="7">
        <v>0</v>
      </c>
      <c r="F31" s="7">
        <f t="shared" si="0"/>
        <v>190</v>
      </c>
      <c r="G31" s="1"/>
      <c r="H31" s="7">
        <v>122</v>
      </c>
      <c r="I31" s="7">
        <v>30</v>
      </c>
      <c r="J31" s="7">
        <v>38</v>
      </c>
      <c r="K31" s="7">
        <v>0</v>
      </c>
      <c r="L31" s="7">
        <f t="shared" si="1"/>
        <v>190</v>
      </c>
      <c r="M31" s="76"/>
      <c r="N31" s="7">
        <v>86</v>
      </c>
      <c r="O31" s="7">
        <v>63</v>
      </c>
      <c r="P31" s="7">
        <v>41</v>
      </c>
      <c r="Q31" s="7">
        <v>0</v>
      </c>
      <c r="R31" s="7">
        <f t="shared" si="2"/>
        <v>190</v>
      </c>
    </row>
    <row r="32" spans="1:18" ht="15" x14ac:dyDescent="0.25">
      <c r="A32" s="116" t="s">
        <v>40</v>
      </c>
      <c r="B32" s="7">
        <v>45</v>
      </c>
      <c r="C32" s="7">
        <v>211</v>
      </c>
      <c r="D32" s="7">
        <v>18</v>
      </c>
      <c r="E32" s="7">
        <v>0</v>
      </c>
      <c r="F32" s="7">
        <f t="shared" si="0"/>
        <v>274</v>
      </c>
      <c r="G32" s="1"/>
      <c r="H32" s="7">
        <v>197</v>
      </c>
      <c r="I32" s="7">
        <v>54</v>
      </c>
      <c r="J32" s="7">
        <v>23</v>
      </c>
      <c r="K32" s="7">
        <v>0</v>
      </c>
      <c r="L32" s="7">
        <f t="shared" si="1"/>
        <v>274</v>
      </c>
      <c r="M32" s="76"/>
      <c r="N32" s="7">
        <v>159</v>
      </c>
      <c r="O32" s="7">
        <v>86</v>
      </c>
      <c r="P32" s="7">
        <v>29</v>
      </c>
      <c r="Q32" s="7">
        <v>0</v>
      </c>
      <c r="R32" s="7">
        <f t="shared" si="2"/>
        <v>274</v>
      </c>
    </row>
    <row r="33" spans="1:18" ht="15" x14ac:dyDescent="0.25">
      <c r="A33" s="116" t="s">
        <v>41</v>
      </c>
      <c r="B33" s="7">
        <v>36</v>
      </c>
      <c r="C33" s="7">
        <v>231</v>
      </c>
      <c r="D33" s="7">
        <v>44</v>
      </c>
      <c r="E33" s="7">
        <v>0</v>
      </c>
      <c r="F33" s="7">
        <f t="shared" si="0"/>
        <v>311</v>
      </c>
      <c r="G33" s="1"/>
      <c r="H33" s="7">
        <v>212</v>
      </c>
      <c r="I33" s="7">
        <v>52</v>
      </c>
      <c r="J33" s="7">
        <v>47</v>
      </c>
      <c r="K33" s="7">
        <v>0</v>
      </c>
      <c r="L33" s="7">
        <f t="shared" si="1"/>
        <v>311</v>
      </c>
      <c r="M33" s="76"/>
      <c r="N33" s="7">
        <v>143</v>
      </c>
      <c r="O33" s="7">
        <v>112</v>
      </c>
      <c r="P33" s="7">
        <v>56</v>
      </c>
      <c r="Q33" s="7">
        <v>0</v>
      </c>
      <c r="R33" s="7">
        <f t="shared" si="2"/>
        <v>311</v>
      </c>
    </row>
    <row r="34" spans="1:18" ht="15" x14ac:dyDescent="0.25">
      <c r="A34" s="116" t="s">
        <v>3</v>
      </c>
      <c r="B34" s="115">
        <f>SUM(B4:B33)</f>
        <v>1163</v>
      </c>
      <c r="C34" s="115">
        <f>SUM(C4:C33)</f>
        <v>6240</v>
      </c>
      <c r="D34" s="115">
        <f>SUM(D4:D33)</f>
        <v>746</v>
      </c>
      <c r="E34" s="115">
        <f>SUM(E4:E33)</f>
        <v>0</v>
      </c>
      <c r="F34" s="115">
        <f t="shared" si="0"/>
        <v>8149</v>
      </c>
      <c r="G34" s="1"/>
      <c r="H34" s="115">
        <f>SUM(H4:H33)</f>
        <v>5838</v>
      </c>
      <c r="I34" s="115">
        <f>SUM(I4:I33)</f>
        <v>1460</v>
      </c>
      <c r="J34" s="115">
        <f>SUM(J4:J33)</f>
        <v>850</v>
      </c>
      <c r="K34" s="115">
        <f>SUM(K4:K33)</f>
        <v>1</v>
      </c>
      <c r="L34" s="115">
        <f t="shared" si="1"/>
        <v>8149</v>
      </c>
      <c r="M34" s="76"/>
      <c r="N34" s="115">
        <f>SUM(N4:N33)</f>
        <v>4256</v>
      </c>
      <c r="O34" s="115">
        <f>SUM(O4:O33)</f>
        <v>2880</v>
      </c>
      <c r="P34" s="115">
        <f>SUM(P4:P33)</f>
        <v>1013</v>
      </c>
      <c r="Q34" s="115">
        <f>SUM(Q4:Q33)</f>
        <v>0</v>
      </c>
      <c r="R34" s="115">
        <f t="shared" si="2"/>
        <v>8149</v>
      </c>
    </row>
    <row r="35" spans="1:18" x14ac:dyDescent="0.3">
      <c r="A35" s="205"/>
      <c r="B35" s="275" t="s">
        <v>656</v>
      </c>
      <c r="C35" s="276"/>
      <c r="D35" s="276"/>
      <c r="E35" s="276"/>
      <c r="F35" s="277"/>
      <c r="G35" s="123"/>
      <c r="H35" s="275" t="s">
        <v>657</v>
      </c>
      <c r="I35" s="276"/>
      <c r="J35" s="276"/>
      <c r="K35" s="276"/>
      <c r="L35" s="277"/>
      <c r="M35" s="278"/>
      <c r="N35" s="275" t="s">
        <v>658</v>
      </c>
      <c r="O35" s="276"/>
      <c r="P35" s="276"/>
      <c r="Q35" s="276"/>
      <c r="R35" s="277"/>
    </row>
    <row r="36" spans="1:18" ht="27" customHeight="1" x14ac:dyDescent="0.3">
      <c r="A36" s="205"/>
      <c r="B36" s="206" t="s">
        <v>659</v>
      </c>
      <c r="C36" s="207"/>
      <c r="D36" s="207"/>
      <c r="E36" s="207"/>
      <c r="F36" s="208"/>
      <c r="G36" s="123"/>
      <c r="H36" s="206" t="s">
        <v>660</v>
      </c>
      <c r="I36" s="207"/>
      <c r="J36" s="207"/>
      <c r="K36" s="207"/>
      <c r="L36" s="208"/>
      <c r="M36" s="278"/>
      <c r="N36" s="206" t="s">
        <v>661</v>
      </c>
      <c r="O36" s="207"/>
      <c r="P36" s="207"/>
      <c r="Q36" s="207"/>
      <c r="R36" s="208"/>
    </row>
    <row r="37" spans="1:18" x14ac:dyDescent="0.3">
      <c r="A37" s="205"/>
      <c r="B37" s="55" t="s">
        <v>662</v>
      </c>
      <c r="C37" s="55" t="s">
        <v>663</v>
      </c>
      <c r="D37" s="115" t="s">
        <v>1</v>
      </c>
      <c r="E37" s="115" t="s">
        <v>664</v>
      </c>
      <c r="F37" s="115" t="s">
        <v>665</v>
      </c>
      <c r="G37" s="67"/>
      <c r="H37" s="55" t="s">
        <v>662</v>
      </c>
      <c r="I37" s="55" t="s">
        <v>663</v>
      </c>
      <c r="J37" s="115" t="s">
        <v>1</v>
      </c>
      <c r="K37" s="115" t="s">
        <v>664</v>
      </c>
      <c r="L37" s="115" t="s">
        <v>665</v>
      </c>
      <c r="M37" s="278"/>
      <c r="N37" s="55" t="s">
        <v>662</v>
      </c>
      <c r="O37" s="55" t="s">
        <v>663</v>
      </c>
      <c r="P37" s="115" t="s">
        <v>1</v>
      </c>
      <c r="Q37" s="115" t="s">
        <v>664</v>
      </c>
      <c r="R37" s="115" t="s">
        <v>665</v>
      </c>
    </row>
    <row r="38" spans="1:18" ht="15" x14ac:dyDescent="0.25">
      <c r="A38" s="116" t="s">
        <v>42</v>
      </c>
      <c r="B38" s="7">
        <v>36</v>
      </c>
      <c r="C38" s="7">
        <v>251</v>
      </c>
      <c r="D38" s="7">
        <v>25</v>
      </c>
      <c r="E38" s="7">
        <v>0</v>
      </c>
      <c r="F38" s="7">
        <f t="shared" si="0"/>
        <v>312</v>
      </c>
      <c r="G38" s="1"/>
      <c r="H38" s="7">
        <v>195</v>
      </c>
      <c r="I38" s="7">
        <v>94</v>
      </c>
      <c r="J38" s="7">
        <v>23</v>
      </c>
      <c r="K38" s="7">
        <v>0</v>
      </c>
      <c r="L38" s="7">
        <f t="shared" si="1"/>
        <v>312</v>
      </c>
      <c r="M38" s="76"/>
      <c r="N38" s="7">
        <v>149</v>
      </c>
      <c r="O38" s="7">
        <v>129</v>
      </c>
      <c r="P38" s="7">
        <v>34</v>
      </c>
      <c r="Q38" s="7">
        <v>0</v>
      </c>
      <c r="R38" s="7">
        <f t="shared" si="2"/>
        <v>312</v>
      </c>
    </row>
    <row r="39" spans="1:18" ht="15" x14ac:dyDescent="0.25">
      <c r="A39" s="116" t="s">
        <v>43</v>
      </c>
      <c r="B39" s="7">
        <v>40</v>
      </c>
      <c r="C39" s="7">
        <v>257</v>
      </c>
      <c r="D39" s="7">
        <v>17</v>
      </c>
      <c r="E39" s="7">
        <v>0</v>
      </c>
      <c r="F39" s="7">
        <f t="shared" si="0"/>
        <v>314</v>
      </c>
      <c r="G39" s="1"/>
      <c r="H39" s="7">
        <v>205</v>
      </c>
      <c r="I39" s="7">
        <v>86</v>
      </c>
      <c r="J39" s="7">
        <v>23</v>
      </c>
      <c r="K39" s="7">
        <v>0</v>
      </c>
      <c r="L39" s="7">
        <f t="shared" si="1"/>
        <v>314</v>
      </c>
      <c r="M39" s="76"/>
      <c r="N39" s="7">
        <v>144</v>
      </c>
      <c r="O39" s="7">
        <v>143</v>
      </c>
      <c r="P39" s="7">
        <v>27</v>
      </c>
      <c r="Q39" s="7">
        <v>0</v>
      </c>
      <c r="R39" s="7">
        <f t="shared" si="2"/>
        <v>314</v>
      </c>
    </row>
    <row r="40" spans="1:18" ht="15" x14ac:dyDescent="0.25">
      <c r="A40" s="116" t="s">
        <v>44</v>
      </c>
      <c r="B40" s="7">
        <v>34</v>
      </c>
      <c r="C40" s="7">
        <v>207</v>
      </c>
      <c r="D40" s="7">
        <v>22</v>
      </c>
      <c r="E40" s="7">
        <v>0</v>
      </c>
      <c r="F40" s="7">
        <f t="shared" si="0"/>
        <v>263</v>
      </c>
      <c r="G40" s="1"/>
      <c r="H40" s="7">
        <v>183</v>
      </c>
      <c r="I40" s="7">
        <v>56</v>
      </c>
      <c r="J40" s="7">
        <v>24</v>
      </c>
      <c r="K40" s="7">
        <v>0</v>
      </c>
      <c r="L40" s="7">
        <f t="shared" si="1"/>
        <v>263</v>
      </c>
      <c r="M40" s="76"/>
      <c r="N40" s="7">
        <v>121</v>
      </c>
      <c r="O40" s="7">
        <v>119</v>
      </c>
      <c r="P40" s="7">
        <v>23</v>
      </c>
      <c r="Q40" s="7">
        <v>0</v>
      </c>
      <c r="R40" s="7">
        <f t="shared" si="2"/>
        <v>263</v>
      </c>
    </row>
    <row r="41" spans="1:18" ht="15" x14ac:dyDescent="0.25">
      <c r="A41" s="116" t="s">
        <v>45</v>
      </c>
      <c r="B41" s="7">
        <v>41</v>
      </c>
      <c r="C41" s="7">
        <v>223</v>
      </c>
      <c r="D41" s="7">
        <v>17</v>
      </c>
      <c r="E41" s="7">
        <v>0</v>
      </c>
      <c r="F41" s="7">
        <f t="shared" si="0"/>
        <v>281</v>
      </c>
      <c r="G41" s="1"/>
      <c r="H41" s="7">
        <v>185</v>
      </c>
      <c r="I41" s="7">
        <v>74</v>
      </c>
      <c r="J41" s="7">
        <v>22</v>
      </c>
      <c r="K41" s="7">
        <v>0</v>
      </c>
      <c r="L41" s="7">
        <f t="shared" si="1"/>
        <v>281</v>
      </c>
      <c r="M41" s="76"/>
      <c r="N41" s="7">
        <v>118</v>
      </c>
      <c r="O41" s="7">
        <v>131</v>
      </c>
      <c r="P41" s="7">
        <v>32</v>
      </c>
      <c r="Q41" s="7">
        <v>0</v>
      </c>
      <c r="R41" s="7">
        <f t="shared" si="2"/>
        <v>281</v>
      </c>
    </row>
    <row r="42" spans="1:18" x14ac:dyDescent="0.3">
      <c r="A42" s="116" t="s">
        <v>46</v>
      </c>
      <c r="B42" s="7">
        <v>44</v>
      </c>
      <c r="C42" s="7">
        <v>325</v>
      </c>
      <c r="D42" s="7">
        <v>67</v>
      </c>
      <c r="E42" s="7">
        <v>1</v>
      </c>
      <c r="F42" s="7">
        <f t="shared" si="0"/>
        <v>437</v>
      </c>
      <c r="G42" s="1"/>
      <c r="H42" s="7">
        <v>299</v>
      </c>
      <c r="I42" s="7">
        <v>68</v>
      </c>
      <c r="J42" s="7">
        <v>69</v>
      </c>
      <c r="K42" s="7">
        <v>1</v>
      </c>
      <c r="L42" s="7">
        <f t="shared" si="1"/>
        <v>437</v>
      </c>
      <c r="M42" s="76"/>
      <c r="N42" s="7">
        <v>202</v>
      </c>
      <c r="O42" s="7">
        <v>160</v>
      </c>
      <c r="P42" s="7">
        <v>74</v>
      </c>
      <c r="Q42" s="7">
        <v>1</v>
      </c>
      <c r="R42" s="7">
        <f t="shared" si="2"/>
        <v>437</v>
      </c>
    </row>
    <row r="43" spans="1:18" x14ac:dyDescent="0.3">
      <c r="A43" s="116" t="s">
        <v>47</v>
      </c>
      <c r="B43" s="7">
        <v>50</v>
      </c>
      <c r="C43" s="7">
        <v>388</v>
      </c>
      <c r="D43" s="7">
        <v>31</v>
      </c>
      <c r="E43" s="7">
        <v>0</v>
      </c>
      <c r="F43" s="7">
        <f t="shared" si="0"/>
        <v>469</v>
      </c>
      <c r="G43" s="1"/>
      <c r="H43" s="7">
        <v>333</v>
      </c>
      <c r="I43" s="7">
        <v>97</v>
      </c>
      <c r="J43" s="7">
        <v>39</v>
      </c>
      <c r="K43" s="7">
        <v>0</v>
      </c>
      <c r="L43" s="7">
        <f t="shared" si="1"/>
        <v>469</v>
      </c>
      <c r="M43" s="76"/>
      <c r="N43" s="7">
        <v>243</v>
      </c>
      <c r="O43" s="7">
        <v>172</v>
      </c>
      <c r="P43" s="7">
        <v>54</v>
      </c>
      <c r="Q43" s="7">
        <v>0</v>
      </c>
      <c r="R43" s="7">
        <f t="shared" si="2"/>
        <v>469</v>
      </c>
    </row>
    <row r="44" spans="1:18" s="125" customFormat="1" ht="13.2" x14ac:dyDescent="0.25">
      <c r="A44" s="116" t="s">
        <v>3</v>
      </c>
      <c r="B44" s="115">
        <f>SUM(B38:B43)</f>
        <v>245</v>
      </c>
      <c r="C44" s="115">
        <f>SUM(C38:C43)</f>
        <v>1651</v>
      </c>
      <c r="D44" s="115">
        <f>SUM(D38:D43)</f>
        <v>179</v>
      </c>
      <c r="E44" s="115">
        <f>SUM(E38:E43)</f>
        <v>1</v>
      </c>
      <c r="F44" s="115">
        <f t="shared" si="0"/>
        <v>2076</v>
      </c>
      <c r="G44" s="123"/>
      <c r="H44" s="115">
        <f>SUM(H38:H43)</f>
        <v>1400</v>
      </c>
      <c r="I44" s="115">
        <f>SUM(I38:I43)</f>
        <v>475</v>
      </c>
      <c r="J44" s="115">
        <f>SUM(J38:J43)</f>
        <v>200</v>
      </c>
      <c r="K44" s="115">
        <f>SUM(K38:K43)</f>
        <v>1</v>
      </c>
      <c r="L44" s="115">
        <f t="shared" si="1"/>
        <v>2076</v>
      </c>
      <c r="M44" s="76"/>
      <c r="N44" s="115">
        <f>SUM(N38:N43)</f>
        <v>977</v>
      </c>
      <c r="O44" s="115">
        <f>SUM(O38:O43)</f>
        <v>854</v>
      </c>
      <c r="P44" s="115">
        <f>SUM(P38:P43)</f>
        <v>244</v>
      </c>
      <c r="Q44" s="115">
        <f>SUM(Q38:Q43)</f>
        <v>1</v>
      </c>
      <c r="R44" s="115">
        <f t="shared" si="2"/>
        <v>2076</v>
      </c>
    </row>
    <row r="45" spans="1:18" ht="7.5" customHeight="1" x14ac:dyDescent="0.3">
      <c r="A45" s="116"/>
      <c r="B45" s="7"/>
      <c r="C45" s="7"/>
      <c r="D45" s="7"/>
      <c r="E45" s="7"/>
      <c r="F45" s="7"/>
      <c r="G45" s="1"/>
      <c r="H45" s="7"/>
      <c r="I45" s="7"/>
      <c r="J45" s="7"/>
      <c r="K45" s="7"/>
      <c r="L45" s="7"/>
      <c r="M45" s="76"/>
      <c r="N45" s="7"/>
      <c r="O45" s="7"/>
      <c r="P45" s="7"/>
      <c r="Q45" s="7"/>
      <c r="R45" s="7"/>
    </row>
    <row r="46" spans="1:18" x14ac:dyDescent="0.3">
      <c r="A46" s="116" t="s">
        <v>48</v>
      </c>
      <c r="B46" s="7">
        <v>32</v>
      </c>
      <c r="C46" s="7">
        <v>191</v>
      </c>
      <c r="D46" s="7">
        <v>7</v>
      </c>
      <c r="E46" s="7">
        <v>0</v>
      </c>
      <c r="F46" s="7">
        <f t="shared" si="0"/>
        <v>230</v>
      </c>
      <c r="G46" s="1"/>
      <c r="H46" s="7">
        <v>184</v>
      </c>
      <c r="I46" s="7">
        <v>41</v>
      </c>
      <c r="J46" s="7">
        <v>5</v>
      </c>
      <c r="K46" s="7">
        <v>0</v>
      </c>
      <c r="L46" s="7">
        <f t="shared" si="1"/>
        <v>230</v>
      </c>
      <c r="M46" s="76"/>
      <c r="N46" s="7">
        <v>119</v>
      </c>
      <c r="O46" s="7">
        <v>102</v>
      </c>
      <c r="P46" s="7">
        <v>9</v>
      </c>
      <c r="Q46" s="7">
        <v>0</v>
      </c>
      <c r="R46" s="7">
        <f t="shared" si="2"/>
        <v>230</v>
      </c>
    </row>
    <row r="47" spans="1:18" x14ac:dyDescent="0.3">
      <c r="A47" s="116" t="s">
        <v>49</v>
      </c>
      <c r="B47" s="7">
        <v>20</v>
      </c>
      <c r="C47" s="7">
        <v>109</v>
      </c>
      <c r="D47" s="7">
        <v>4</v>
      </c>
      <c r="E47" s="7">
        <v>0</v>
      </c>
      <c r="F47" s="7">
        <f t="shared" si="0"/>
        <v>133</v>
      </c>
      <c r="G47" s="1"/>
      <c r="H47" s="7">
        <v>107</v>
      </c>
      <c r="I47" s="7">
        <v>22</v>
      </c>
      <c r="J47" s="7">
        <v>4</v>
      </c>
      <c r="K47" s="7">
        <v>0</v>
      </c>
      <c r="L47" s="7">
        <f t="shared" si="1"/>
        <v>133</v>
      </c>
      <c r="M47" s="76"/>
      <c r="N47" s="7">
        <v>68</v>
      </c>
      <c r="O47" s="7">
        <v>60</v>
      </c>
      <c r="P47" s="7">
        <v>5</v>
      </c>
      <c r="Q47" s="7">
        <v>0</v>
      </c>
      <c r="R47" s="7">
        <f t="shared" si="2"/>
        <v>133</v>
      </c>
    </row>
    <row r="48" spans="1:18" s="125" customFormat="1" ht="13.2" x14ac:dyDescent="0.25">
      <c r="A48" s="116" t="s">
        <v>3</v>
      </c>
      <c r="B48" s="115">
        <f>B46+B47</f>
        <v>52</v>
      </c>
      <c r="C48" s="115">
        <f>C46+C47</f>
        <v>300</v>
      </c>
      <c r="D48" s="115">
        <f>D46+D47</f>
        <v>11</v>
      </c>
      <c r="E48" s="115">
        <f>E46+E47</f>
        <v>0</v>
      </c>
      <c r="F48" s="115">
        <f t="shared" si="0"/>
        <v>363</v>
      </c>
      <c r="G48" s="123"/>
      <c r="H48" s="115">
        <f>H46+H47</f>
        <v>291</v>
      </c>
      <c r="I48" s="115">
        <f>I46+I47</f>
        <v>63</v>
      </c>
      <c r="J48" s="115">
        <f>J46+J47</f>
        <v>9</v>
      </c>
      <c r="K48" s="115">
        <f>K46+K47</f>
        <v>0</v>
      </c>
      <c r="L48" s="115">
        <f t="shared" si="1"/>
        <v>363</v>
      </c>
      <c r="M48" s="76"/>
      <c r="N48" s="115">
        <f>N46+N47</f>
        <v>187</v>
      </c>
      <c r="O48" s="115">
        <f>O46+O47</f>
        <v>162</v>
      </c>
      <c r="P48" s="115">
        <f>P46+P47</f>
        <v>14</v>
      </c>
      <c r="Q48" s="115">
        <f>Q46+Q47</f>
        <v>0</v>
      </c>
      <c r="R48" s="115">
        <f t="shared" si="2"/>
        <v>363</v>
      </c>
    </row>
    <row r="49" spans="1:18" ht="7.5" customHeight="1" x14ac:dyDescent="0.3">
      <c r="A49" s="116"/>
      <c r="B49" s="7"/>
      <c r="C49" s="7"/>
      <c r="D49" s="7"/>
      <c r="E49" s="7"/>
      <c r="F49" s="7"/>
      <c r="G49" s="1"/>
      <c r="H49" s="7"/>
      <c r="I49" s="7"/>
      <c r="J49" s="7"/>
      <c r="K49" s="7"/>
      <c r="L49" s="7"/>
      <c r="M49" s="76"/>
      <c r="N49" s="7"/>
      <c r="O49" s="7"/>
      <c r="P49" s="7"/>
      <c r="Q49" s="7"/>
      <c r="R49" s="7"/>
    </row>
    <row r="50" spans="1:18" x14ac:dyDescent="0.3">
      <c r="A50" s="116" t="s">
        <v>50</v>
      </c>
      <c r="B50" s="7">
        <v>71</v>
      </c>
      <c r="C50" s="7">
        <v>493</v>
      </c>
      <c r="D50" s="7">
        <v>44</v>
      </c>
      <c r="E50" s="7">
        <v>0</v>
      </c>
      <c r="F50" s="7">
        <f t="shared" si="0"/>
        <v>608</v>
      </c>
      <c r="G50" s="1"/>
      <c r="H50" s="7">
        <v>485</v>
      </c>
      <c r="I50" s="7">
        <v>75</v>
      </c>
      <c r="J50" s="7">
        <v>48</v>
      </c>
      <c r="K50" s="7">
        <v>0</v>
      </c>
      <c r="L50" s="7">
        <f t="shared" si="1"/>
        <v>608</v>
      </c>
      <c r="M50" s="76"/>
      <c r="N50" s="7">
        <v>364</v>
      </c>
      <c r="O50" s="7">
        <v>188</v>
      </c>
      <c r="P50" s="7">
        <v>56</v>
      </c>
      <c r="Q50" s="7">
        <v>0</v>
      </c>
      <c r="R50" s="7">
        <f t="shared" si="2"/>
        <v>608</v>
      </c>
    </row>
    <row r="51" spans="1:18" x14ac:dyDescent="0.3">
      <c r="A51" s="116" t="s">
        <v>51</v>
      </c>
      <c r="B51" s="7">
        <v>60</v>
      </c>
      <c r="C51" s="7">
        <v>369</v>
      </c>
      <c r="D51" s="7">
        <v>11</v>
      </c>
      <c r="E51" s="7">
        <v>0</v>
      </c>
      <c r="F51" s="7">
        <f t="shared" si="0"/>
        <v>440</v>
      </c>
      <c r="G51" s="1"/>
      <c r="H51" s="7">
        <v>339</v>
      </c>
      <c r="I51" s="7">
        <v>77</v>
      </c>
      <c r="J51" s="7">
        <v>24</v>
      </c>
      <c r="K51" s="7">
        <v>0</v>
      </c>
      <c r="L51" s="7">
        <f t="shared" si="1"/>
        <v>440</v>
      </c>
      <c r="M51" s="76"/>
      <c r="N51" s="7">
        <v>247</v>
      </c>
      <c r="O51" s="7">
        <v>161</v>
      </c>
      <c r="P51" s="7">
        <v>32</v>
      </c>
      <c r="Q51" s="7">
        <v>0</v>
      </c>
      <c r="R51" s="7">
        <f t="shared" si="2"/>
        <v>440</v>
      </c>
    </row>
    <row r="52" spans="1:18" x14ac:dyDescent="0.3">
      <c r="A52" s="116" t="s">
        <v>52</v>
      </c>
      <c r="B52" s="7">
        <v>38</v>
      </c>
      <c r="C52" s="7">
        <v>282</v>
      </c>
      <c r="D52" s="7">
        <v>24</v>
      </c>
      <c r="E52" s="7">
        <v>0</v>
      </c>
      <c r="F52" s="7">
        <f t="shared" si="0"/>
        <v>344</v>
      </c>
      <c r="G52" s="1"/>
      <c r="H52" s="7">
        <v>259</v>
      </c>
      <c r="I52" s="7">
        <v>64</v>
      </c>
      <c r="J52" s="7">
        <v>21</v>
      </c>
      <c r="K52" s="7">
        <v>0</v>
      </c>
      <c r="L52" s="7">
        <f t="shared" si="1"/>
        <v>344</v>
      </c>
      <c r="M52" s="76"/>
      <c r="N52" s="7">
        <v>209</v>
      </c>
      <c r="O52" s="7">
        <v>102</v>
      </c>
      <c r="P52" s="7">
        <v>33</v>
      </c>
      <c r="Q52" s="7">
        <v>0</v>
      </c>
      <c r="R52" s="7">
        <f t="shared" si="2"/>
        <v>344</v>
      </c>
    </row>
    <row r="53" spans="1:18" x14ac:dyDescent="0.3">
      <c r="A53" s="116" t="s">
        <v>53</v>
      </c>
      <c r="B53" s="7">
        <v>52</v>
      </c>
      <c r="C53" s="7">
        <v>420</v>
      </c>
      <c r="D53" s="7">
        <v>33</v>
      </c>
      <c r="E53" s="7">
        <v>0</v>
      </c>
      <c r="F53" s="7">
        <f t="shared" si="0"/>
        <v>505</v>
      </c>
      <c r="G53" s="1"/>
      <c r="H53" s="7">
        <v>360</v>
      </c>
      <c r="I53" s="7">
        <v>101</v>
      </c>
      <c r="J53" s="7">
        <v>44</v>
      </c>
      <c r="K53" s="7">
        <v>0</v>
      </c>
      <c r="L53" s="7">
        <f t="shared" si="1"/>
        <v>505</v>
      </c>
      <c r="M53" s="76"/>
      <c r="N53" s="7">
        <v>250</v>
      </c>
      <c r="O53" s="7">
        <v>203</v>
      </c>
      <c r="P53" s="7">
        <v>52</v>
      </c>
      <c r="Q53" s="7">
        <v>0</v>
      </c>
      <c r="R53" s="7">
        <f t="shared" si="2"/>
        <v>505</v>
      </c>
    </row>
    <row r="54" spans="1:18" x14ac:dyDescent="0.3">
      <c r="A54" s="116" t="s">
        <v>54</v>
      </c>
      <c r="B54" s="7">
        <v>76</v>
      </c>
      <c r="C54" s="7">
        <v>471</v>
      </c>
      <c r="D54" s="7">
        <v>40</v>
      </c>
      <c r="E54" s="7">
        <v>0</v>
      </c>
      <c r="F54" s="7">
        <f t="shared" si="0"/>
        <v>587</v>
      </c>
      <c r="G54" s="1"/>
      <c r="H54" s="7">
        <v>438</v>
      </c>
      <c r="I54" s="7">
        <v>104</v>
      </c>
      <c r="J54" s="7">
        <v>45</v>
      </c>
      <c r="K54" s="7">
        <v>0</v>
      </c>
      <c r="L54" s="7">
        <f t="shared" si="1"/>
        <v>587</v>
      </c>
      <c r="M54" s="76"/>
      <c r="N54" s="7">
        <v>317</v>
      </c>
      <c r="O54" s="7">
        <v>214</v>
      </c>
      <c r="P54" s="7">
        <v>56</v>
      </c>
      <c r="Q54" s="7">
        <v>0</v>
      </c>
      <c r="R54" s="7">
        <f t="shared" si="2"/>
        <v>587</v>
      </c>
    </row>
    <row r="55" spans="1:18" x14ac:dyDescent="0.3">
      <c r="A55" s="116" t="s">
        <v>55</v>
      </c>
      <c r="B55" s="7">
        <v>28</v>
      </c>
      <c r="C55" s="7">
        <v>282</v>
      </c>
      <c r="D55" s="7">
        <v>35</v>
      </c>
      <c r="E55" s="7">
        <v>0</v>
      </c>
      <c r="F55" s="7">
        <f t="shared" si="0"/>
        <v>345</v>
      </c>
      <c r="G55" s="1"/>
      <c r="H55" s="7">
        <v>247</v>
      </c>
      <c r="I55" s="7">
        <v>59</v>
      </c>
      <c r="J55" s="7">
        <v>39</v>
      </c>
      <c r="K55" s="7">
        <v>0</v>
      </c>
      <c r="L55" s="7">
        <f t="shared" si="1"/>
        <v>345</v>
      </c>
      <c r="M55" s="76"/>
      <c r="N55" s="7">
        <v>175</v>
      </c>
      <c r="O55" s="7">
        <v>120</v>
      </c>
      <c r="P55" s="7">
        <v>50</v>
      </c>
      <c r="Q55" s="7">
        <v>0</v>
      </c>
      <c r="R55" s="7">
        <f t="shared" si="2"/>
        <v>345</v>
      </c>
    </row>
    <row r="56" spans="1:18" x14ac:dyDescent="0.3">
      <c r="A56" s="116" t="s">
        <v>56</v>
      </c>
      <c r="B56" s="7">
        <v>13</v>
      </c>
      <c r="C56" s="7">
        <v>106</v>
      </c>
      <c r="D56" s="7">
        <v>7</v>
      </c>
      <c r="E56" s="7">
        <v>0</v>
      </c>
      <c r="F56" s="7">
        <f t="shared" si="0"/>
        <v>126</v>
      </c>
      <c r="G56" s="1"/>
      <c r="H56" s="7">
        <v>104</v>
      </c>
      <c r="I56" s="7">
        <v>15</v>
      </c>
      <c r="J56" s="7">
        <v>7</v>
      </c>
      <c r="K56" s="7">
        <v>0</v>
      </c>
      <c r="L56" s="7">
        <f t="shared" si="1"/>
        <v>126</v>
      </c>
      <c r="M56" s="76"/>
      <c r="N56" s="7">
        <v>74</v>
      </c>
      <c r="O56" s="7">
        <v>42</v>
      </c>
      <c r="P56" s="7">
        <v>10</v>
      </c>
      <c r="Q56" s="7">
        <v>0</v>
      </c>
      <c r="R56" s="7">
        <f t="shared" si="2"/>
        <v>126</v>
      </c>
    </row>
    <row r="57" spans="1:18" x14ac:dyDescent="0.3">
      <c r="A57" s="116" t="s">
        <v>57</v>
      </c>
      <c r="B57" s="7">
        <v>65</v>
      </c>
      <c r="C57" s="7">
        <v>443</v>
      </c>
      <c r="D57" s="7">
        <v>25</v>
      </c>
      <c r="E57" s="7">
        <v>0</v>
      </c>
      <c r="F57" s="7">
        <f t="shared" si="0"/>
        <v>533</v>
      </c>
      <c r="G57" s="1"/>
      <c r="H57" s="7">
        <v>404</v>
      </c>
      <c r="I57" s="7">
        <v>98</v>
      </c>
      <c r="J57" s="7">
        <v>31</v>
      </c>
      <c r="K57" s="7">
        <v>0</v>
      </c>
      <c r="L57" s="7">
        <f t="shared" si="1"/>
        <v>533</v>
      </c>
      <c r="M57" s="76"/>
      <c r="N57" s="7">
        <v>283</v>
      </c>
      <c r="O57" s="7">
        <v>212</v>
      </c>
      <c r="P57" s="7">
        <v>38</v>
      </c>
      <c r="Q57" s="7">
        <v>0</v>
      </c>
      <c r="R57" s="7">
        <f t="shared" si="2"/>
        <v>533</v>
      </c>
    </row>
    <row r="58" spans="1:18" x14ac:dyDescent="0.3">
      <c r="A58" s="116" t="s">
        <v>58</v>
      </c>
      <c r="B58" s="7">
        <v>78</v>
      </c>
      <c r="C58" s="7">
        <v>474</v>
      </c>
      <c r="D58" s="7">
        <v>27</v>
      </c>
      <c r="E58" s="7">
        <v>1</v>
      </c>
      <c r="F58" s="7">
        <f t="shared" si="0"/>
        <v>580</v>
      </c>
      <c r="G58" s="1"/>
      <c r="H58" s="7">
        <v>447</v>
      </c>
      <c r="I58" s="7">
        <v>98</v>
      </c>
      <c r="J58" s="7">
        <v>34</v>
      </c>
      <c r="K58" s="7">
        <v>1</v>
      </c>
      <c r="L58" s="7">
        <f t="shared" si="1"/>
        <v>580</v>
      </c>
      <c r="M58" s="76"/>
      <c r="N58" s="7">
        <v>339</v>
      </c>
      <c r="O58" s="7">
        <v>201</v>
      </c>
      <c r="P58" s="7">
        <v>39</v>
      </c>
      <c r="Q58" s="7">
        <v>1</v>
      </c>
      <c r="R58" s="7">
        <f t="shared" si="2"/>
        <v>580</v>
      </c>
    </row>
    <row r="59" spans="1:18" x14ac:dyDescent="0.3">
      <c r="A59" s="116" t="s">
        <v>59</v>
      </c>
      <c r="B59" s="7">
        <v>59</v>
      </c>
      <c r="C59" s="7">
        <v>301</v>
      </c>
      <c r="D59" s="7">
        <v>13</v>
      </c>
      <c r="E59" s="7">
        <v>0</v>
      </c>
      <c r="F59" s="7">
        <f t="shared" si="0"/>
        <v>373</v>
      </c>
      <c r="G59" s="1"/>
      <c r="H59" s="7">
        <v>303</v>
      </c>
      <c r="I59" s="7">
        <v>57</v>
      </c>
      <c r="J59" s="7">
        <v>13</v>
      </c>
      <c r="K59" s="7">
        <v>0</v>
      </c>
      <c r="L59" s="7">
        <f t="shared" si="1"/>
        <v>373</v>
      </c>
      <c r="M59" s="76"/>
      <c r="N59" s="7">
        <v>219</v>
      </c>
      <c r="O59" s="7">
        <v>130</v>
      </c>
      <c r="P59" s="7">
        <v>24</v>
      </c>
      <c r="Q59" s="7">
        <v>0</v>
      </c>
      <c r="R59" s="7">
        <f t="shared" si="2"/>
        <v>373</v>
      </c>
    </row>
    <row r="60" spans="1:18" s="125" customFormat="1" ht="13.2" x14ac:dyDescent="0.25">
      <c r="A60" s="116" t="s">
        <v>3</v>
      </c>
      <c r="B60" s="115">
        <f>SUM(B50:B59)</f>
        <v>540</v>
      </c>
      <c r="C60" s="115">
        <f>SUM(C50:C59)</f>
        <v>3641</v>
      </c>
      <c r="D60" s="115">
        <f>SUM(D50:D59)</f>
        <v>259</v>
      </c>
      <c r="E60" s="115">
        <f>SUM(E50:E59)</f>
        <v>1</v>
      </c>
      <c r="F60" s="115">
        <f t="shared" si="0"/>
        <v>4441</v>
      </c>
      <c r="G60" s="123"/>
      <c r="H60" s="115">
        <f>SUM(H50:H59)</f>
        <v>3386</v>
      </c>
      <c r="I60" s="115">
        <f>SUM(I50:I59)</f>
        <v>748</v>
      </c>
      <c r="J60" s="115">
        <f>SUM(J50:J59)</f>
        <v>306</v>
      </c>
      <c r="K60" s="115">
        <f>SUM(K50:K59)</f>
        <v>1</v>
      </c>
      <c r="L60" s="115">
        <f t="shared" si="1"/>
        <v>4441</v>
      </c>
      <c r="M60" s="76"/>
      <c r="N60" s="115">
        <f>SUM(N50:N59)</f>
        <v>2477</v>
      </c>
      <c r="O60" s="115">
        <f>SUM(O50:O59)</f>
        <v>1573</v>
      </c>
      <c r="P60" s="115">
        <f>SUM(P50:P59)</f>
        <v>390</v>
      </c>
      <c r="Q60" s="115">
        <f>SUM(Q50:Q59)</f>
        <v>1</v>
      </c>
      <c r="R60" s="115">
        <f t="shared" si="2"/>
        <v>4441</v>
      </c>
    </row>
    <row r="61" spans="1:18" s="125" customFormat="1" ht="9" customHeight="1" x14ac:dyDescent="0.25">
      <c r="A61" s="116"/>
      <c r="B61" s="115"/>
      <c r="C61" s="115"/>
      <c r="D61" s="115"/>
      <c r="E61" s="115"/>
      <c r="F61" s="115"/>
      <c r="G61" s="123"/>
      <c r="H61" s="115"/>
      <c r="I61" s="115"/>
      <c r="J61" s="115"/>
      <c r="K61" s="115"/>
      <c r="L61" s="115"/>
      <c r="M61" s="76"/>
      <c r="N61" s="115"/>
      <c r="O61" s="115"/>
      <c r="P61" s="115"/>
      <c r="Q61" s="115"/>
      <c r="R61" s="115"/>
    </row>
    <row r="62" spans="1:18" x14ac:dyDescent="0.3">
      <c r="A62" s="116" t="s">
        <v>60</v>
      </c>
      <c r="B62" s="7">
        <v>75</v>
      </c>
      <c r="C62" s="7">
        <v>669</v>
      </c>
      <c r="D62" s="7">
        <v>30</v>
      </c>
      <c r="E62" s="7">
        <v>0</v>
      </c>
      <c r="F62" s="7">
        <f t="shared" ref="F62:F118" si="3">SUM(B62:E62)</f>
        <v>774</v>
      </c>
      <c r="G62" s="1"/>
      <c r="H62" s="7">
        <v>595</v>
      </c>
      <c r="I62" s="7">
        <v>138</v>
      </c>
      <c r="J62" s="7">
        <v>41</v>
      </c>
      <c r="K62" s="7">
        <v>0</v>
      </c>
      <c r="L62" s="7">
        <f t="shared" ref="L62:L118" si="4">SUM(H62:K62)</f>
        <v>774</v>
      </c>
      <c r="M62" s="76"/>
      <c r="N62" s="7">
        <v>435</v>
      </c>
      <c r="O62" s="7">
        <v>287</v>
      </c>
      <c r="P62" s="7">
        <v>52</v>
      </c>
      <c r="Q62" s="7">
        <v>0</v>
      </c>
      <c r="R62" s="7">
        <f t="shared" ref="R62:R118" si="5">SUM(N62:Q62)</f>
        <v>774</v>
      </c>
    </row>
    <row r="63" spans="1:18" x14ac:dyDescent="0.3">
      <c r="A63" s="116" t="s">
        <v>61</v>
      </c>
      <c r="B63" s="7">
        <v>88</v>
      </c>
      <c r="C63" s="7">
        <v>501</v>
      </c>
      <c r="D63" s="7">
        <v>37</v>
      </c>
      <c r="E63" s="7">
        <v>0</v>
      </c>
      <c r="F63" s="7">
        <f t="shared" si="3"/>
        <v>626</v>
      </c>
      <c r="G63" s="1"/>
      <c r="H63" s="7">
        <v>483</v>
      </c>
      <c r="I63" s="7">
        <v>98</v>
      </c>
      <c r="J63" s="7">
        <v>45</v>
      </c>
      <c r="K63" s="7">
        <v>0</v>
      </c>
      <c r="L63" s="7">
        <f t="shared" si="4"/>
        <v>626</v>
      </c>
      <c r="M63" s="76"/>
      <c r="N63" s="7">
        <v>369</v>
      </c>
      <c r="O63" s="7">
        <v>198</v>
      </c>
      <c r="P63" s="7">
        <v>59</v>
      </c>
      <c r="Q63" s="7">
        <v>0</v>
      </c>
      <c r="R63" s="7">
        <f t="shared" si="5"/>
        <v>626</v>
      </c>
    </row>
    <row r="64" spans="1:18" x14ac:dyDescent="0.3">
      <c r="A64" s="116" t="s">
        <v>62</v>
      </c>
      <c r="B64" s="7">
        <v>35</v>
      </c>
      <c r="C64" s="7">
        <v>279</v>
      </c>
      <c r="D64" s="7">
        <v>15</v>
      </c>
      <c r="E64" s="7">
        <v>0</v>
      </c>
      <c r="F64" s="7">
        <f t="shared" si="3"/>
        <v>329</v>
      </c>
      <c r="G64" s="1"/>
      <c r="H64" s="7">
        <v>255</v>
      </c>
      <c r="I64" s="7">
        <v>59</v>
      </c>
      <c r="J64" s="7">
        <v>15</v>
      </c>
      <c r="K64" s="7">
        <v>0</v>
      </c>
      <c r="L64" s="7">
        <f t="shared" si="4"/>
        <v>329</v>
      </c>
      <c r="M64" s="76"/>
      <c r="N64" s="7">
        <v>153</v>
      </c>
      <c r="O64" s="7">
        <v>153</v>
      </c>
      <c r="P64" s="7">
        <v>23</v>
      </c>
      <c r="Q64" s="7">
        <v>0</v>
      </c>
      <c r="R64" s="7">
        <f t="shared" si="5"/>
        <v>329</v>
      </c>
    </row>
    <row r="65" spans="1:18" x14ac:dyDescent="0.3">
      <c r="A65" s="116" t="s">
        <v>63</v>
      </c>
      <c r="B65" s="7">
        <v>22</v>
      </c>
      <c r="C65" s="7">
        <v>285</v>
      </c>
      <c r="D65" s="7">
        <v>7</v>
      </c>
      <c r="E65" s="7">
        <v>0</v>
      </c>
      <c r="F65" s="7">
        <f t="shared" si="3"/>
        <v>314</v>
      </c>
      <c r="G65" s="1"/>
      <c r="H65" s="7">
        <v>226</v>
      </c>
      <c r="I65" s="7">
        <v>74</v>
      </c>
      <c r="J65" s="7">
        <v>14</v>
      </c>
      <c r="K65" s="7">
        <v>0</v>
      </c>
      <c r="L65" s="7">
        <f t="shared" si="4"/>
        <v>314</v>
      </c>
      <c r="M65" s="76"/>
      <c r="N65" s="7">
        <v>144</v>
      </c>
      <c r="O65" s="7">
        <v>146</v>
      </c>
      <c r="P65" s="7">
        <v>24</v>
      </c>
      <c r="Q65" s="7">
        <v>0</v>
      </c>
      <c r="R65" s="7">
        <f t="shared" si="5"/>
        <v>314</v>
      </c>
    </row>
    <row r="66" spans="1:18" x14ac:dyDescent="0.3">
      <c r="A66" s="116" t="s">
        <v>64</v>
      </c>
      <c r="B66" s="7">
        <v>14</v>
      </c>
      <c r="C66" s="7">
        <v>135</v>
      </c>
      <c r="D66" s="7">
        <v>8</v>
      </c>
      <c r="E66" s="7">
        <v>0</v>
      </c>
      <c r="F66" s="7">
        <f t="shared" si="3"/>
        <v>157</v>
      </c>
      <c r="G66" s="1"/>
      <c r="H66" s="7">
        <v>126</v>
      </c>
      <c r="I66" s="7">
        <v>24</v>
      </c>
      <c r="J66" s="7">
        <v>7</v>
      </c>
      <c r="K66" s="7">
        <v>0</v>
      </c>
      <c r="L66" s="7">
        <f t="shared" si="4"/>
        <v>157</v>
      </c>
      <c r="M66" s="76"/>
      <c r="N66" s="7">
        <v>81</v>
      </c>
      <c r="O66" s="7">
        <v>64</v>
      </c>
      <c r="P66" s="7">
        <v>12</v>
      </c>
      <c r="Q66" s="7">
        <v>0</v>
      </c>
      <c r="R66" s="7">
        <f t="shared" si="5"/>
        <v>157</v>
      </c>
    </row>
    <row r="67" spans="1:18" x14ac:dyDescent="0.3">
      <c r="A67" s="116" t="s">
        <v>65</v>
      </c>
      <c r="B67" s="7">
        <v>63</v>
      </c>
      <c r="C67" s="7">
        <v>490</v>
      </c>
      <c r="D67" s="7">
        <v>26</v>
      </c>
      <c r="E67" s="7">
        <v>0</v>
      </c>
      <c r="F67" s="7">
        <f t="shared" si="3"/>
        <v>579</v>
      </c>
      <c r="G67" s="1"/>
      <c r="H67" s="7">
        <v>455</v>
      </c>
      <c r="I67" s="7">
        <v>95</v>
      </c>
      <c r="J67" s="7">
        <v>29</v>
      </c>
      <c r="K67" s="7">
        <v>0</v>
      </c>
      <c r="L67" s="7">
        <f t="shared" si="4"/>
        <v>579</v>
      </c>
      <c r="M67" s="76"/>
      <c r="N67" s="7">
        <v>300</v>
      </c>
      <c r="O67" s="7">
        <v>238</v>
      </c>
      <c r="P67" s="7">
        <v>41</v>
      </c>
      <c r="Q67" s="7">
        <v>0</v>
      </c>
      <c r="R67" s="7">
        <f t="shared" si="5"/>
        <v>579</v>
      </c>
    </row>
    <row r="68" spans="1:18" x14ac:dyDescent="0.3">
      <c r="A68" s="116" t="s">
        <v>66</v>
      </c>
      <c r="B68" s="7">
        <v>54</v>
      </c>
      <c r="C68" s="7">
        <v>378</v>
      </c>
      <c r="D68" s="7">
        <v>39</v>
      </c>
      <c r="E68" s="7">
        <v>0</v>
      </c>
      <c r="F68" s="7">
        <f t="shared" si="3"/>
        <v>471</v>
      </c>
      <c r="G68" s="1"/>
      <c r="H68" s="7">
        <v>350</v>
      </c>
      <c r="I68" s="7">
        <v>80</v>
      </c>
      <c r="J68" s="7">
        <v>41</v>
      </c>
      <c r="K68" s="7">
        <v>0</v>
      </c>
      <c r="L68" s="7">
        <f t="shared" si="4"/>
        <v>471</v>
      </c>
      <c r="M68" s="76"/>
      <c r="N68" s="7">
        <v>258</v>
      </c>
      <c r="O68" s="7">
        <v>159</v>
      </c>
      <c r="P68" s="7">
        <v>54</v>
      </c>
      <c r="Q68" s="7">
        <v>0</v>
      </c>
      <c r="R68" s="7">
        <f t="shared" si="5"/>
        <v>471</v>
      </c>
    </row>
    <row r="69" spans="1:18" x14ac:dyDescent="0.3">
      <c r="A69" s="116" t="s">
        <v>67</v>
      </c>
      <c r="B69" s="7">
        <v>89</v>
      </c>
      <c r="C69" s="7">
        <v>452</v>
      </c>
      <c r="D69" s="7">
        <v>32</v>
      </c>
      <c r="E69" s="7">
        <v>0</v>
      </c>
      <c r="F69" s="7">
        <f t="shared" si="3"/>
        <v>573</v>
      </c>
      <c r="G69" s="1"/>
      <c r="H69" s="7">
        <v>449</v>
      </c>
      <c r="I69" s="7">
        <v>84</v>
      </c>
      <c r="J69" s="7">
        <v>40</v>
      </c>
      <c r="K69" s="7">
        <v>0</v>
      </c>
      <c r="L69" s="7">
        <f t="shared" si="4"/>
        <v>573</v>
      </c>
      <c r="M69" s="76"/>
      <c r="N69" s="7">
        <v>312</v>
      </c>
      <c r="O69" s="7">
        <v>206</v>
      </c>
      <c r="P69" s="7">
        <v>55</v>
      </c>
      <c r="Q69" s="7">
        <v>0</v>
      </c>
      <c r="R69" s="7">
        <f t="shared" si="5"/>
        <v>573</v>
      </c>
    </row>
    <row r="70" spans="1:18" x14ac:dyDescent="0.3">
      <c r="A70" s="116" t="s">
        <v>68</v>
      </c>
      <c r="B70" s="7">
        <v>27</v>
      </c>
      <c r="C70" s="7">
        <v>285</v>
      </c>
      <c r="D70" s="7">
        <v>16</v>
      </c>
      <c r="E70" s="7">
        <v>0</v>
      </c>
      <c r="F70" s="7">
        <f t="shared" si="3"/>
        <v>328</v>
      </c>
      <c r="G70" s="1"/>
      <c r="H70" s="7">
        <v>253</v>
      </c>
      <c r="I70" s="7">
        <v>56</v>
      </c>
      <c r="J70" s="7">
        <v>19</v>
      </c>
      <c r="K70" s="7">
        <v>0</v>
      </c>
      <c r="L70" s="7">
        <f t="shared" si="4"/>
        <v>328</v>
      </c>
      <c r="M70" s="76"/>
      <c r="N70" s="7">
        <v>167</v>
      </c>
      <c r="O70" s="7">
        <v>139</v>
      </c>
      <c r="P70" s="7">
        <v>22</v>
      </c>
      <c r="Q70" s="7">
        <v>0</v>
      </c>
      <c r="R70" s="7">
        <f t="shared" si="5"/>
        <v>328</v>
      </c>
    </row>
    <row r="71" spans="1:18" x14ac:dyDescent="0.3">
      <c r="A71" s="116" t="s">
        <v>69</v>
      </c>
      <c r="B71" s="7">
        <v>67</v>
      </c>
      <c r="C71" s="7">
        <v>360</v>
      </c>
      <c r="D71" s="7">
        <v>31</v>
      </c>
      <c r="E71" s="7">
        <v>0</v>
      </c>
      <c r="F71" s="7">
        <f t="shared" si="3"/>
        <v>458</v>
      </c>
      <c r="G71" s="1"/>
      <c r="H71" s="7">
        <v>356</v>
      </c>
      <c r="I71" s="7">
        <v>66</v>
      </c>
      <c r="J71" s="7">
        <v>36</v>
      </c>
      <c r="K71" s="7">
        <v>0</v>
      </c>
      <c r="L71" s="7">
        <f t="shared" si="4"/>
        <v>458</v>
      </c>
      <c r="M71" s="76"/>
      <c r="N71" s="7">
        <v>261</v>
      </c>
      <c r="O71" s="7">
        <v>156</v>
      </c>
      <c r="P71" s="7">
        <v>41</v>
      </c>
      <c r="Q71" s="7">
        <v>0</v>
      </c>
      <c r="R71" s="7">
        <f t="shared" si="5"/>
        <v>458</v>
      </c>
    </row>
    <row r="72" spans="1:18" x14ac:dyDescent="0.3">
      <c r="A72" s="116" t="s">
        <v>70</v>
      </c>
      <c r="B72" s="7">
        <v>57</v>
      </c>
      <c r="C72" s="7">
        <v>429</v>
      </c>
      <c r="D72" s="7">
        <v>32</v>
      </c>
      <c r="E72" s="7">
        <v>0</v>
      </c>
      <c r="F72" s="7">
        <f t="shared" si="3"/>
        <v>518</v>
      </c>
      <c r="G72" s="1"/>
      <c r="H72" s="7">
        <v>379</v>
      </c>
      <c r="I72" s="7">
        <v>92</v>
      </c>
      <c r="J72" s="7">
        <v>47</v>
      </c>
      <c r="K72" s="7">
        <v>0</v>
      </c>
      <c r="L72" s="7">
        <f t="shared" si="4"/>
        <v>518</v>
      </c>
      <c r="M72" s="76"/>
      <c r="N72" s="7">
        <v>293</v>
      </c>
      <c r="O72" s="7">
        <v>171</v>
      </c>
      <c r="P72" s="7">
        <v>54</v>
      </c>
      <c r="Q72" s="7">
        <v>0</v>
      </c>
      <c r="R72" s="7">
        <f t="shared" si="5"/>
        <v>518</v>
      </c>
    </row>
    <row r="73" spans="1:18" x14ac:dyDescent="0.3">
      <c r="A73" s="116" t="s">
        <v>71</v>
      </c>
      <c r="B73" s="7">
        <v>16</v>
      </c>
      <c r="C73" s="7">
        <v>193</v>
      </c>
      <c r="D73" s="7">
        <v>7</v>
      </c>
      <c r="E73" s="7">
        <v>0</v>
      </c>
      <c r="F73" s="7">
        <f>SUM(B73:E73)</f>
        <v>216</v>
      </c>
      <c r="G73" s="1"/>
      <c r="H73" s="7">
        <v>174</v>
      </c>
      <c r="I73" s="7">
        <v>30</v>
      </c>
      <c r="J73" s="7">
        <v>12</v>
      </c>
      <c r="K73" s="7">
        <v>0</v>
      </c>
      <c r="L73" s="7">
        <f t="shared" si="4"/>
        <v>216</v>
      </c>
      <c r="M73" s="76"/>
      <c r="N73" s="7">
        <v>118</v>
      </c>
      <c r="O73" s="7">
        <v>82</v>
      </c>
      <c r="P73" s="7">
        <v>16</v>
      </c>
      <c r="Q73" s="7">
        <v>0</v>
      </c>
      <c r="R73" s="7">
        <f t="shared" si="5"/>
        <v>216</v>
      </c>
    </row>
    <row r="74" spans="1:18" s="125" customFormat="1" ht="13.2" x14ac:dyDescent="0.25">
      <c r="A74" s="116" t="s">
        <v>3</v>
      </c>
      <c r="B74" s="115">
        <f>SUM(B62:B73)</f>
        <v>607</v>
      </c>
      <c r="C74" s="115">
        <f>SUM(C62:C73)</f>
        <v>4456</v>
      </c>
      <c r="D74" s="115">
        <f>SUM(D62:D73)</f>
        <v>280</v>
      </c>
      <c r="E74" s="115">
        <f>SUM(E62:E73)</f>
        <v>0</v>
      </c>
      <c r="F74" s="115">
        <f t="shared" si="3"/>
        <v>5343</v>
      </c>
      <c r="G74" s="123"/>
      <c r="H74" s="115">
        <f>SUM(H62:H73)</f>
        <v>4101</v>
      </c>
      <c r="I74" s="115">
        <f>SUM(I62:I73)</f>
        <v>896</v>
      </c>
      <c r="J74" s="115">
        <f>SUM(J62:J73)</f>
        <v>346</v>
      </c>
      <c r="K74" s="115">
        <f>SUM(K62:K73)</f>
        <v>0</v>
      </c>
      <c r="L74" s="115">
        <f t="shared" si="4"/>
        <v>5343</v>
      </c>
      <c r="M74" s="76"/>
      <c r="N74" s="115">
        <f>SUM(N62:N73)</f>
        <v>2891</v>
      </c>
      <c r="O74" s="115">
        <f>SUM(O62:O73)</f>
        <v>1999</v>
      </c>
      <c r="P74" s="115">
        <f>SUM(P62:P73)</f>
        <v>453</v>
      </c>
      <c r="Q74" s="115">
        <f>SUM(Q62:Q73)</f>
        <v>0</v>
      </c>
      <c r="R74" s="115">
        <f t="shared" si="5"/>
        <v>5343</v>
      </c>
    </row>
    <row r="75" spans="1:18" x14ac:dyDescent="0.3">
      <c r="A75" s="205"/>
      <c r="B75" s="275" t="s">
        <v>656</v>
      </c>
      <c r="C75" s="276"/>
      <c r="D75" s="276"/>
      <c r="E75" s="276"/>
      <c r="F75" s="277"/>
      <c r="G75" s="123"/>
      <c r="H75" s="275" t="s">
        <v>657</v>
      </c>
      <c r="I75" s="276"/>
      <c r="J75" s="276"/>
      <c r="K75" s="276"/>
      <c r="L75" s="277"/>
      <c r="M75" s="278"/>
      <c r="N75" s="275" t="s">
        <v>658</v>
      </c>
      <c r="O75" s="276"/>
      <c r="P75" s="276"/>
      <c r="Q75" s="276"/>
      <c r="R75" s="277"/>
    </row>
    <row r="76" spans="1:18" ht="27" customHeight="1" x14ac:dyDescent="0.3">
      <c r="A76" s="205"/>
      <c r="B76" s="206" t="s">
        <v>659</v>
      </c>
      <c r="C76" s="207"/>
      <c r="D76" s="207"/>
      <c r="E76" s="207"/>
      <c r="F76" s="208"/>
      <c r="G76" s="123"/>
      <c r="H76" s="206" t="s">
        <v>660</v>
      </c>
      <c r="I76" s="207"/>
      <c r="J76" s="207"/>
      <c r="K76" s="207"/>
      <c r="L76" s="208"/>
      <c r="M76" s="278"/>
      <c r="N76" s="206" t="s">
        <v>661</v>
      </c>
      <c r="O76" s="207"/>
      <c r="P76" s="207"/>
      <c r="Q76" s="207"/>
      <c r="R76" s="208"/>
    </row>
    <row r="77" spans="1:18" x14ac:dyDescent="0.3">
      <c r="A77" s="205"/>
      <c r="B77" s="55" t="s">
        <v>662</v>
      </c>
      <c r="C77" s="55" t="s">
        <v>663</v>
      </c>
      <c r="D77" s="115" t="s">
        <v>1</v>
      </c>
      <c r="E77" s="115" t="s">
        <v>664</v>
      </c>
      <c r="F77" s="115" t="s">
        <v>665</v>
      </c>
      <c r="G77" s="67"/>
      <c r="H77" s="55" t="s">
        <v>662</v>
      </c>
      <c r="I77" s="55" t="s">
        <v>663</v>
      </c>
      <c r="J77" s="115" t="s">
        <v>1</v>
      </c>
      <c r="K77" s="115" t="s">
        <v>664</v>
      </c>
      <c r="L77" s="115" t="s">
        <v>665</v>
      </c>
      <c r="M77" s="278"/>
      <c r="N77" s="55" t="s">
        <v>662</v>
      </c>
      <c r="O77" s="55" t="s">
        <v>663</v>
      </c>
      <c r="P77" s="115" t="s">
        <v>1</v>
      </c>
      <c r="Q77" s="115" t="s">
        <v>664</v>
      </c>
      <c r="R77" s="115" t="s">
        <v>665</v>
      </c>
    </row>
    <row r="78" spans="1:18" x14ac:dyDescent="0.3">
      <c r="A78" s="116" t="s">
        <v>72</v>
      </c>
      <c r="B78" s="7">
        <v>45</v>
      </c>
      <c r="C78" s="7">
        <v>318</v>
      </c>
      <c r="D78" s="7">
        <v>25</v>
      </c>
      <c r="E78" s="7">
        <v>0</v>
      </c>
      <c r="F78" s="7">
        <f t="shared" si="3"/>
        <v>388</v>
      </c>
      <c r="G78" s="1"/>
      <c r="H78" s="7">
        <v>297</v>
      </c>
      <c r="I78" s="7">
        <v>65</v>
      </c>
      <c r="J78" s="7">
        <v>26</v>
      </c>
      <c r="K78" s="7">
        <v>0</v>
      </c>
      <c r="L78" s="7">
        <f t="shared" si="4"/>
        <v>388</v>
      </c>
      <c r="M78" s="76"/>
      <c r="N78" s="7">
        <v>185</v>
      </c>
      <c r="O78" s="7">
        <v>169</v>
      </c>
      <c r="P78" s="7">
        <v>34</v>
      </c>
      <c r="Q78" s="7">
        <v>0</v>
      </c>
      <c r="R78" s="7">
        <f t="shared" si="5"/>
        <v>388</v>
      </c>
    </row>
    <row r="79" spans="1:18" x14ac:dyDescent="0.3">
      <c r="A79" s="116" t="s">
        <v>73</v>
      </c>
      <c r="B79" s="7">
        <v>47</v>
      </c>
      <c r="C79" s="7">
        <v>298</v>
      </c>
      <c r="D79" s="7">
        <v>58</v>
      </c>
      <c r="E79" s="7">
        <v>0</v>
      </c>
      <c r="F79" s="7">
        <f t="shared" si="3"/>
        <v>403</v>
      </c>
      <c r="G79" s="1"/>
      <c r="H79" s="7">
        <v>284</v>
      </c>
      <c r="I79" s="7">
        <v>60</v>
      </c>
      <c r="J79" s="7">
        <v>59</v>
      </c>
      <c r="K79" s="7">
        <v>0</v>
      </c>
      <c r="L79" s="7">
        <f t="shared" si="4"/>
        <v>403</v>
      </c>
      <c r="M79" s="76"/>
      <c r="N79" s="7">
        <v>181</v>
      </c>
      <c r="O79" s="7">
        <v>153</v>
      </c>
      <c r="P79" s="7">
        <v>69</v>
      </c>
      <c r="Q79" s="7">
        <v>0</v>
      </c>
      <c r="R79" s="7">
        <f t="shared" si="5"/>
        <v>403</v>
      </c>
    </row>
    <row r="80" spans="1:18" s="125" customFormat="1" ht="13.2" x14ac:dyDescent="0.25">
      <c r="A80" s="116" t="s">
        <v>3</v>
      </c>
      <c r="B80" s="115">
        <f>B78+B79</f>
        <v>92</v>
      </c>
      <c r="C80" s="115">
        <f>C78+C79</f>
        <v>616</v>
      </c>
      <c r="D80" s="115">
        <f>D78+D79</f>
        <v>83</v>
      </c>
      <c r="E80" s="115">
        <f>E78+E79</f>
        <v>0</v>
      </c>
      <c r="F80" s="115">
        <f t="shared" si="3"/>
        <v>791</v>
      </c>
      <c r="G80" s="123"/>
      <c r="H80" s="115">
        <f>H78+H79</f>
        <v>581</v>
      </c>
      <c r="I80" s="115">
        <f>I78+I79</f>
        <v>125</v>
      </c>
      <c r="J80" s="115">
        <f>J78+J79</f>
        <v>85</v>
      </c>
      <c r="K80" s="115">
        <f>K78+K79</f>
        <v>0</v>
      </c>
      <c r="L80" s="115">
        <f t="shared" si="4"/>
        <v>791</v>
      </c>
      <c r="M80" s="76"/>
      <c r="N80" s="115">
        <f>N78+N79</f>
        <v>366</v>
      </c>
      <c r="O80" s="115">
        <f>O78+O79</f>
        <v>322</v>
      </c>
      <c r="P80" s="115">
        <f>P78+P79</f>
        <v>103</v>
      </c>
      <c r="Q80" s="115">
        <f>Q78+Q79</f>
        <v>0</v>
      </c>
      <c r="R80" s="115">
        <f t="shared" si="5"/>
        <v>791</v>
      </c>
    </row>
    <row r="81" spans="1:18" x14ac:dyDescent="0.3">
      <c r="A81" s="116"/>
      <c r="B81" s="7"/>
      <c r="C81" s="7"/>
      <c r="D81" s="7"/>
      <c r="E81" s="7"/>
      <c r="F81" s="7"/>
      <c r="G81" s="1"/>
      <c r="H81" s="7"/>
      <c r="I81" s="7"/>
      <c r="J81" s="7"/>
      <c r="K81" s="7"/>
      <c r="L81" s="7"/>
      <c r="M81" s="76"/>
      <c r="N81" s="7"/>
      <c r="O81" s="7"/>
      <c r="P81" s="7"/>
      <c r="Q81" s="7"/>
      <c r="R81" s="7"/>
    </row>
    <row r="82" spans="1:18" x14ac:dyDescent="0.3">
      <c r="A82" s="116" t="s">
        <v>74</v>
      </c>
      <c r="B82" s="7">
        <v>53</v>
      </c>
      <c r="C82" s="7">
        <v>166</v>
      </c>
      <c r="D82" s="7">
        <v>23</v>
      </c>
      <c r="E82" s="7">
        <v>0</v>
      </c>
      <c r="F82" s="7">
        <f t="shared" si="3"/>
        <v>242</v>
      </c>
      <c r="G82" s="1"/>
      <c r="H82" s="7">
        <v>186</v>
      </c>
      <c r="I82" s="7">
        <v>32</v>
      </c>
      <c r="J82" s="7">
        <v>24</v>
      </c>
      <c r="K82" s="7">
        <v>0</v>
      </c>
      <c r="L82" s="7">
        <f t="shared" si="4"/>
        <v>242</v>
      </c>
      <c r="M82" s="76"/>
      <c r="N82" s="7">
        <v>142</v>
      </c>
      <c r="O82" s="7">
        <v>74</v>
      </c>
      <c r="P82" s="7">
        <v>26</v>
      </c>
      <c r="Q82" s="7">
        <v>0</v>
      </c>
      <c r="R82" s="7">
        <f t="shared" si="5"/>
        <v>242</v>
      </c>
    </row>
    <row r="83" spans="1:18" x14ac:dyDescent="0.3">
      <c r="A83" s="116" t="s">
        <v>75</v>
      </c>
      <c r="B83" s="7">
        <v>45</v>
      </c>
      <c r="C83" s="7">
        <v>290</v>
      </c>
      <c r="D83" s="7">
        <v>53</v>
      </c>
      <c r="E83" s="7">
        <v>0</v>
      </c>
      <c r="F83" s="7">
        <f t="shared" si="3"/>
        <v>388</v>
      </c>
      <c r="G83" s="1"/>
      <c r="H83" s="7">
        <v>275</v>
      </c>
      <c r="I83" s="7">
        <v>60</v>
      </c>
      <c r="J83" s="7">
        <v>53</v>
      </c>
      <c r="K83" s="7">
        <v>0</v>
      </c>
      <c r="L83" s="7">
        <f t="shared" si="4"/>
        <v>388</v>
      </c>
      <c r="M83" s="76"/>
      <c r="N83" s="7">
        <v>200</v>
      </c>
      <c r="O83" s="7">
        <v>132</v>
      </c>
      <c r="P83" s="7">
        <v>56</v>
      </c>
      <c r="Q83" s="7">
        <v>0</v>
      </c>
      <c r="R83" s="7">
        <f t="shared" si="5"/>
        <v>388</v>
      </c>
    </row>
    <row r="84" spans="1:18" x14ac:dyDescent="0.3">
      <c r="A84" s="116" t="s">
        <v>76</v>
      </c>
      <c r="B84" s="7">
        <v>21</v>
      </c>
      <c r="C84" s="7">
        <v>133</v>
      </c>
      <c r="D84" s="7">
        <v>9</v>
      </c>
      <c r="E84" s="7">
        <v>0</v>
      </c>
      <c r="F84" s="7">
        <f t="shared" si="3"/>
        <v>163</v>
      </c>
      <c r="G84" s="1"/>
      <c r="H84" s="7">
        <v>128</v>
      </c>
      <c r="I84" s="7">
        <v>25</v>
      </c>
      <c r="J84" s="7">
        <v>10</v>
      </c>
      <c r="K84" s="7">
        <v>0</v>
      </c>
      <c r="L84" s="7">
        <f t="shared" si="4"/>
        <v>163</v>
      </c>
      <c r="M84" s="76"/>
      <c r="N84" s="7">
        <v>91</v>
      </c>
      <c r="O84" s="7">
        <v>64</v>
      </c>
      <c r="P84" s="7">
        <v>8</v>
      </c>
      <c r="Q84" s="7">
        <v>0</v>
      </c>
      <c r="R84" s="7">
        <f t="shared" si="5"/>
        <v>163</v>
      </c>
    </row>
    <row r="85" spans="1:18" x14ac:dyDescent="0.3">
      <c r="A85" s="116" t="s">
        <v>77</v>
      </c>
      <c r="B85" s="7">
        <v>28</v>
      </c>
      <c r="C85" s="7">
        <v>113</v>
      </c>
      <c r="D85" s="7">
        <v>31</v>
      </c>
      <c r="E85" s="7">
        <v>0</v>
      </c>
      <c r="F85" s="7">
        <f t="shared" si="3"/>
        <v>172</v>
      </c>
      <c r="G85" s="1"/>
      <c r="H85" s="7">
        <v>122</v>
      </c>
      <c r="I85" s="7">
        <v>17</v>
      </c>
      <c r="J85" s="7">
        <v>33</v>
      </c>
      <c r="K85" s="7">
        <v>0</v>
      </c>
      <c r="L85" s="7">
        <f t="shared" si="4"/>
        <v>172</v>
      </c>
      <c r="M85" s="76"/>
      <c r="N85" s="7">
        <v>81</v>
      </c>
      <c r="O85" s="7">
        <v>59</v>
      </c>
      <c r="P85" s="7">
        <v>32</v>
      </c>
      <c r="Q85" s="7">
        <v>0</v>
      </c>
      <c r="R85" s="7">
        <f t="shared" si="5"/>
        <v>172</v>
      </c>
    </row>
    <row r="86" spans="1:18" x14ac:dyDescent="0.3">
      <c r="A86" s="116" t="s">
        <v>78</v>
      </c>
      <c r="B86" s="7">
        <v>33</v>
      </c>
      <c r="C86" s="7">
        <v>135</v>
      </c>
      <c r="D86" s="7">
        <v>21</v>
      </c>
      <c r="E86" s="7">
        <v>0</v>
      </c>
      <c r="F86" s="7">
        <f t="shared" si="3"/>
        <v>189</v>
      </c>
      <c r="G86" s="1"/>
      <c r="H86" s="7">
        <v>138</v>
      </c>
      <c r="I86" s="7">
        <v>32</v>
      </c>
      <c r="J86" s="7">
        <v>19</v>
      </c>
      <c r="K86" s="7">
        <v>0</v>
      </c>
      <c r="L86" s="7">
        <f t="shared" si="4"/>
        <v>189</v>
      </c>
      <c r="M86" s="76"/>
      <c r="N86" s="7">
        <v>109</v>
      </c>
      <c r="O86" s="7">
        <v>60</v>
      </c>
      <c r="P86" s="7">
        <v>20</v>
      </c>
      <c r="Q86" s="7">
        <v>0</v>
      </c>
      <c r="R86" s="7">
        <f t="shared" si="5"/>
        <v>189</v>
      </c>
    </row>
    <row r="87" spans="1:18" x14ac:dyDescent="0.3">
      <c r="A87" s="116" t="s">
        <v>79</v>
      </c>
      <c r="B87" s="7">
        <v>30</v>
      </c>
      <c r="C87" s="7">
        <v>198</v>
      </c>
      <c r="D87" s="7">
        <v>27</v>
      </c>
      <c r="E87" s="7">
        <v>0</v>
      </c>
      <c r="F87" s="7">
        <f t="shared" si="3"/>
        <v>255</v>
      </c>
      <c r="G87" s="1"/>
      <c r="H87" s="7">
        <v>189</v>
      </c>
      <c r="I87" s="7">
        <v>33</v>
      </c>
      <c r="J87" s="7">
        <v>33</v>
      </c>
      <c r="K87" s="7">
        <v>0</v>
      </c>
      <c r="L87" s="7">
        <f t="shared" si="4"/>
        <v>255</v>
      </c>
      <c r="M87" s="76"/>
      <c r="N87" s="7">
        <v>128</v>
      </c>
      <c r="O87" s="7">
        <v>84</v>
      </c>
      <c r="P87" s="7">
        <v>43</v>
      </c>
      <c r="Q87" s="7">
        <v>0</v>
      </c>
      <c r="R87" s="7">
        <f t="shared" si="5"/>
        <v>255</v>
      </c>
    </row>
    <row r="88" spans="1:18" x14ac:dyDescent="0.3">
      <c r="A88" s="116" t="s">
        <v>80</v>
      </c>
      <c r="B88" s="7">
        <v>48</v>
      </c>
      <c r="C88" s="7">
        <v>219</v>
      </c>
      <c r="D88" s="7">
        <v>20</v>
      </c>
      <c r="E88" s="7">
        <v>0</v>
      </c>
      <c r="F88" s="7">
        <f t="shared" si="3"/>
        <v>287</v>
      </c>
      <c r="G88" s="1"/>
      <c r="H88" s="7">
        <v>220</v>
      </c>
      <c r="I88" s="7">
        <v>47</v>
      </c>
      <c r="J88" s="7">
        <v>20</v>
      </c>
      <c r="K88" s="7">
        <v>0</v>
      </c>
      <c r="L88" s="7">
        <f t="shared" si="4"/>
        <v>287</v>
      </c>
      <c r="M88" s="76"/>
      <c r="N88" s="7">
        <v>169</v>
      </c>
      <c r="O88" s="7">
        <v>95</v>
      </c>
      <c r="P88" s="7">
        <v>23</v>
      </c>
      <c r="Q88" s="7">
        <v>0</v>
      </c>
      <c r="R88" s="7">
        <f t="shared" si="5"/>
        <v>287</v>
      </c>
    </row>
    <row r="89" spans="1:18" s="125" customFormat="1" ht="13.2" x14ac:dyDescent="0.25">
      <c r="A89" s="116" t="s">
        <v>3</v>
      </c>
      <c r="B89" s="115">
        <f>SUM(B82:B88)</f>
        <v>258</v>
      </c>
      <c r="C89" s="115">
        <f>SUM(C82:C88)</f>
        <v>1254</v>
      </c>
      <c r="D89" s="115">
        <f>SUM(D82:D88)</f>
        <v>184</v>
      </c>
      <c r="E89" s="115">
        <f>SUM(E82:E88)</f>
        <v>0</v>
      </c>
      <c r="F89" s="115">
        <f t="shared" si="3"/>
        <v>1696</v>
      </c>
      <c r="G89" s="123"/>
      <c r="H89" s="115">
        <f>SUM(H82:H88)</f>
        <v>1258</v>
      </c>
      <c r="I89" s="115">
        <f>SUM(I82:I88)</f>
        <v>246</v>
      </c>
      <c r="J89" s="115">
        <f>SUM(J82:J88)</f>
        <v>192</v>
      </c>
      <c r="K89" s="115">
        <f>SUM(K82:K88)</f>
        <v>0</v>
      </c>
      <c r="L89" s="115">
        <f t="shared" si="4"/>
        <v>1696</v>
      </c>
      <c r="M89" s="76"/>
      <c r="N89" s="115">
        <f>SUM(N82:N88)</f>
        <v>920</v>
      </c>
      <c r="O89" s="115">
        <f>SUM(O82:O88)</f>
        <v>568</v>
      </c>
      <c r="P89" s="115">
        <f>SUM(P82:P88)</f>
        <v>208</v>
      </c>
      <c r="Q89" s="115">
        <f>SUM(Q82:Q88)</f>
        <v>0</v>
      </c>
      <c r="R89" s="115">
        <f t="shared" si="5"/>
        <v>1696</v>
      </c>
    </row>
    <row r="90" spans="1:18" x14ac:dyDescent="0.3">
      <c r="A90" s="116"/>
      <c r="B90" s="7"/>
      <c r="C90" s="7"/>
      <c r="D90" s="7"/>
      <c r="E90" s="7"/>
      <c r="F90" s="7"/>
      <c r="G90" s="1"/>
      <c r="H90" s="7"/>
      <c r="I90" s="7"/>
      <c r="J90" s="7"/>
      <c r="K90" s="7"/>
      <c r="L90" s="7"/>
      <c r="M90" s="76"/>
      <c r="N90" s="7"/>
      <c r="O90" s="7"/>
      <c r="P90" s="7"/>
      <c r="Q90" s="7"/>
      <c r="R90" s="7"/>
    </row>
    <row r="91" spans="1:18" x14ac:dyDescent="0.3">
      <c r="A91" s="116" t="s">
        <v>81</v>
      </c>
      <c r="B91" s="7">
        <v>37</v>
      </c>
      <c r="C91" s="7">
        <v>234</v>
      </c>
      <c r="D91" s="7">
        <v>23</v>
      </c>
      <c r="E91" s="7">
        <v>0</v>
      </c>
      <c r="F91" s="7">
        <f t="shared" si="3"/>
        <v>294</v>
      </c>
      <c r="G91" s="1"/>
      <c r="H91" s="7">
        <v>233</v>
      </c>
      <c r="I91" s="7">
        <v>36</v>
      </c>
      <c r="J91" s="7">
        <v>25</v>
      </c>
      <c r="K91" s="7">
        <v>0</v>
      </c>
      <c r="L91" s="7">
        <f t="shared" si="4"/>
        <v>294</v>
      </c>
      <c r="M91" s="76"/>
      <c r="N91" s="7">
        <v>172</v>
      </c>
      <c r="O91" s="7">
        <v>94</v>
      </c>
      <c r="P91" s="7">
        <v>28</v>
      </c>
      <c r="Q91" s="7">
        <v>0</v>
      </c>
      <c r="R91" s="7">
        <f t="shared" si="5"/>
        <v>294</v>
      </c>
    </row>
    <row r="92" spans="1:18" x14ac:dyDescent="0.3">
      <c r="A92" s="116" t="s">
        <v>82</v>
      </c>
      <c r="B92" s="7">
        <v>60</v>
      </c>
      <c r="C92" s="7">
        <v>406</v>
      </c>
      <c r="D92" s="7">
        <v>40</v>
      </c>
      <c r="E92" s="7">
        <v>0</v>
      </c>
      <c r="F92" s="7">
        <f t="shared" si="3"/>
        <v>506</v>
      </c>
      <c r="G92" s="1"/>
      <c r="H92" s="7">
        <v>404</v>
      </c>
      <c r="I92" s="7">
        <v>55</v>
      </c>
      <c r="J92" s="7">
        <v>47</v>
      </c>
      <c r="K92" s="7">
        <v>0</v>
      </c>
      <c r="L92" s="7">
        <f t="shared" si="4"/>
        <v>506</v>
      </c>
      <c r="M92" s="76"/>
      <c r="N92" s="7">
        <v>260</v>
      </c>
      <c r="O92" s="7">
        <v>191</v>
      </c>
      <c r="P92" s="7">
        <v>55</v>
      </c>
      <c r="Q92" s="7">
        <v>0</v>
      </c>
      <c r="R92" s="7">
        <f t="shared" si="5"/>
        <v>506</v>
      </c>
    </row>
    <row r="93" spans="1:18" x14ac:dyDescent="0.3">
      <c r="A93" s="116" t="s">
        <v>83</v>
      </c>
      <c r="B93" s="7">
        <v>51</v>
      </c>
      <c r="C93" s="7">
        <v>256</v>
      </c>
      <c r="D93" s="7">
        <v>17</v>
      </c>
      <c r="E93" s="7">
        <v>0</v>
      </c>
      <c r="F93" s="7">
        <f t="shared" si="3"/>
        <v>324</v>
      </c>
      <c r="G93" s="1"/>
      <c r="H93" s="7">
        <v>258</v>
      </c>
      <c r="I93" s="7">
        <v>51</v>
      </c>
      <c r="J93" s="7">
        <v>15</v>
      </c>
      <c r="K93" s="7">
        <v>0</v>
      </c>
      <c r="L93" s="7">
        <f t="shared" si="4"/>
        <v>324</v>
      </c>
      <c r="M93" s="76"/>
      <c r="N93" s="7">
        <v>158</v>
      </c>
      <c r="O93" s="7">
        <v>147</v>
      </c>
      <c r="P93" s="7">
        <v>19</v>
      </c>
      <c r="Q93" s="7">
        <v>0</v>
      </c>
      <c r="R93" s="7">
        <f t="shared" si="5"/>
        <v>324</v>
      </c>
    </row>
    <row r="94" spans="1:18" x14ac:dyDescent="0.3">
      <c r="A94" s="116" t="s">
        <v>84</v>
      </c>
      <c r="B94" s="7">
        <v>34</v>
      </c>
      <c r="C94" s="7">
        <v>227</v>
      </c>
      <c r="D94" s="7">
        <v>18</v>
      </c>
      <c r="E94" s="7">
        <v>0</v>
      </c>
      <c r="F94" s="7">
        <f t="shared" si="3"/>
        <v>279</v>
      </c>
      <c r="G94" s="1"/>
      <c r="H94" s="7">
        <v>229</v>
      </c>
      <c r="I94" s="7">
        <v>36</v>
      </c>
      <c r="J94" s="7">
        <v>14</v>
      </c>
      <c r="K94" s="7">
        <v>0</v>
      </c>
      <c r="L94" s="7">
        <f t="shared" si="4"/>
        <v>279</v>
      </c>
      <c r="M94" s="76"/>
      <c r="N94" s="7">
        <v>147</v>
      </c>
      <c r="O94" s="7">
        <v>110</v>
      </c>
      <c r="P94" s="7">
        <v>22</v>
      </c>
      <c r="Q94" s="7">
        <v>0</v>
      </c>
      <c r="R94" s="7">
        <f t="shared" si="5"/>
        <v>279</v>
      </c>
    </row>
    <row r="95" spans="1:18" s="125" customFormat="1" ht="13.2" x14ac:dyDescent="0.25">
      <c r="A95" s="116" t="s">
        <v>3</v>
      </c>
      <c r="B95" s="115">
        <f>SUM(B91:B94)</f>
        <v>182</v>
      </c>
      <c r="C95" s="115">
        <f>SUM(C91:C94)</f>
        <v>1123</v>
      </c>
      <c r="D95" s="115">
        <f>SUM(D91:D94)</f>
        <v>98</v>
      </c>
      <c r="E95" s="115">
        <f>SUM(E91:E94)</f>
        <v>0</v>
      </c>
      <c r="F95" s="115">
        <f t="shared" si="3"/>
        <v>1403</v>
      </c>
      <c r="G95" s="123"/>
      <c r="H95" s="115">
        <f>SUM(H91:H94)</f>
        <v>1124</v>
      </c>
      <c r="I95" s="115">
        <f>SUM(I91:I94)</f>
        <v>178</v>
      </c>
      <c r="J95" s="115">
        <f>SUM(J91:J94)</f>
        <v>101</v>
      </c>
      <c r="K95" s="115">
        <f>SUM(K91:K94)</f>
        <v>0</v>
      </c>
      <c r="L95" s="115">
        <f t="shared" si="4"/>
        <v>1403</v>
      </c>
      <c r="M95" s="76"/>
      <c r="N95" s="115">
        <f>SUM(N91:N94)</f>
        <v>737</v>
      </c>
      <c r="O95" s="115">
        <f>SUM(O91:O94)</f>
        <v>542</v>
      </c>
      <c r="P95" s="115">
        <f>SUM(P91:P94)</f>
        <v>124</v>
      </c>
      <c r="Q95" s="115">
        <f>SUM(Q91:Q94)</f>
        <v>0</v>
      </c>
      <c r="R95" s="115">
        <f t="shared" si="5"/>
        <v>1403</v>
      </c>
    </row>
    <row r="96" spans="1:18" x14ac:dyDescent="0.3">
      <c r="A96" s="116"/>
      <c r="B96" s="7"/>
      <c r="C96" s="7"/>
      <c r="D96" s="7"/>
      <c r="E96" s="7"/>
      <c r="F96" s="7"/>
      <c r="G96" s="1"/>
      <c r="H96" s="7"/>
      <c r="I96" s="7"/>
      <c r="J96" s="7"/>
      <c r="K96" s="7"/>
      <c r="L96" s="7"/>
      <c r="M96" s="76"/>
      <c r="N96" s="7"/>
      <c r="O96" s="7"/>
      <c r="P96" s="7"/>
      <c r="Q96" s="7"/>
      <c r="R96" s="7"/>
    </row>
    <row r="97" spans="1:18" x14ac:dyDescent="0.3">
      <c r="A97" s="116" t="s">
        <v>85</v>
      </c>
      <c r="B97" s="7">
        <v>23</v>
      </c>
      <c r="C97" s="7">
        <v>247</v>
      </c>
      <c r="D97" s="7">
        <v>12</v>
      </c>
      <c r="E97" s="7">
        <v>0</v>
      </c>
      <c r="F97" s="7">
        <f t="shared" si="3"/>
        <v>282</v>
      </c>
      <c r="G97" s="1"/>
      <c r="H97" s="7">
        <v>213</v>
      </c>
      <c r="I97" s="7">
        <v>52</v>
      </c>
      <c r="J97" s="7">
        <v>17</v>
      </c>
      <c r="K97" s="7">
        <v>0</v>
      </c>
      <c r="L97" s="7">
        <f t="shared" si="4"/>
        <v>282</v>
      </c>
      <c r="M97" s="76"/>
      <c r="N97" s="7">
        <v>142</v>
      </c>
      <c r="O97" s="7">
        <v>122</v>
      </c>
      <c r="P97" s="7">
        <v>18</v>
      </c>
      <c r="Q97" s="7">
        <v>0</v>
      </c>
      <c r="R97" s="7">
        <f t="shared" si="5"/>
        <v>282</v>
      </c>
    </row>
    <row r="98" spans="1:18" x14ac:dyDescent="0.3">
      <c r="A98" s="116" t="s">
        <v>86</v>
      </c>
      <c r="B98" s="7">
        <v>71</v>
      </c>
      <c r="C98" s="7">
        <v>451</v>
      </c>
      <c r="D98" s="7">
        <v>31</v>
      </c>
      <c r="E98" s="7">
        <v>0</v>
      </c>
      <c r="F98" s="7">
        <f t="shared" si="3"/>
        <v>553</v>
      </c>
      <c r="G98" s="1"/>
      <c r="H98" s="7">
        <v>437</v>
      </c>
      <c r="I98" s="7">
        <v>81</v>
      </c>
      <c r="J98" s="7">
        <v>35</v>
      </c>
      <c r="K98" s="7">
        <v>0</v>
      </c>
      <c r="L98" s="7">
        <f t="shared" si="4"/>
        <v>553</v>
      </c>
      <c r="M98" s="76"/>
      <c r="N98" s="7">
        <v>317</v>
      </c>
      <c r="O98" s="7">
        <v>198</v>
      </c>
      <c r="P98" s="7">
        <v>38</v>
      </c>
      <c r="Q98" s="7">
        <v>0</v>
      </c>
      <c r="R98" s="7">
        <f t="shared" si="5"/>
        <v>553</v>
      </c>
    </row>
    <row r="99" spans="1:18" x14ac:dyDescent="0.3">
      <c r="A99" s="116" t="s">
        <v>87</v>
      </c>
      <c r="B99" s="7">
        <v>65</v>
      </c>
      <c r="C99" s="7">
        <v>437</v>
      </c>
      <c r="D99" s="7">
        <v>39</v>
      </c>
      <c r="E99" s="7">
        <v>0</v>
      </c>
      <c r="F99" s="7">
        <f t="shared" si="3"/>
        <v>541</v>
      </c>
      <c r="G99" s="1"/>
      <c r="H99" s="7">
        <v>403</v>
      </c>
      <c r="I99" s="7">
        <v>95</v>
      </c>
      <c r="J99" s="7">
        <v>43</v>
      </c>
      <c r="K99" s="7">
        <v>0</v>
      </c>
      <c r="L99" s="7">
        <f t="shared" si="4"/>
        <v>541</v>
      </c>
      <c r="M99" s="76"/>
      <c r="N99" s="7">
        <v>280</v>
      </c>
      <c r="O99" s="7">
        <v>197</v>
      </c>
      <c r="P99" s="7">
        <v>64</v>
      </c>
      <c r="Q99" s="7">
        <v>0</v>
      </c>
      <c r="R99" s="7">
        <f t="shared" si="5"/>
        <v>541</v>
      </c>
    </row>
    <row r="100" spans="1:18" x14ac:dyDescent="0.3">
      <c r="A100" s="116" t="s">
        <v>88</v>
      </c>
      <c r="B100" s="7">
        <v>79</v>
      </c>
      <c r="C100" s="7">
        <v>602</v>
      </c>
      <c r="D100" s="7">
        <v>41</v>
      </c>
      <c r="E100" s="7">
        <v>0</v>
      </c>
      <c r="F100" s="7">
        <f t="shared" si="3"/>
        <v>722</v>
      </c>
      <c r="G100" s="1"/>
      <c r="H100" s="7">
        <v>552</v>
      </c>
      <c r="I100" s="7">
        <v>128</v>
      </c>
      <c r="J100" s="7">
        <v>42</v>
      </c>
      <c r="K100" s="7">
        <v>0</v>
      </c>
      <c r="L100" s="7">
        <f t="shared" si="4"/>
        <v>722</v>
      </c>
      <c r="M100" s="76"/>
      <c r="N100" s="7">
        <v>429</v>
      </c>
      <c r="O100" s="7">
        <v>235</v>
      </c>
      <c r="P100" s="7">
        <v>58</v>
      </c>
      <c r="Q100" s="7">
        <v>0</v>
      </c>
      <c r="R100" s="7">
        <f t="shared" si="5"/>
        <v>722</v>
      </c>
    </row>
    <row r="101" spans="1:18" x14ac:dyDescent="0.3">
      <c r="A101" s="116" t="s">
        <v>89</v>
      </c>
      <c r="B101" s="7">
        <v>88</v>
      </c>
      <c r="C101" s="7">
        <v>522</v>
      </c>
      <c r="D101" s="7">
        <v>47</v>
      </c>
      <c r="E101" s="7">
        <v>0</v>
      </c>
      <c r="F101" s="7">
        <f t="shared" si="3"/>
        <v>657</v>
      </c>
      <c r="G101" s="1"/>
      <c r="H101" s="7">
        <v>490</v>
      </c>
      <c r="I101" s="7">
        <v>116</v>
      </c>
      <c r="J101" s="7">
        <v>51</v>
      </c>
      <c r="K101" s="7">
        <v>0</v>
      </c>
      <c r="L101" s="7">
        <f t="shared" si="4"/>
        <v>657</v>
      </c>
      <c r="M101" s="76"/>
      <c r="N101" s="7">
        <v>363</v>
      </c>
      <c r="O101" s="7">
        <v>238</v>
      </c>
      <c r="P101" s="7">
        <v>56</v>
      </c>
      <c r="Q101" s="7">
        <v>0</v>
      </c>
      <c r="R101" s="7">
        <f t="shared" si="5"/>
        <v>657</v>
      </c>
    </row>
    <row r="102" spans="1:18" x14ac:dyDescent="0.3">
      <c r="A102" s="116" t="s">
        <v>90</v>
      </c>
      <c r="B102" s="7">
        <v>71</v>
      </c>
      <c r="C102" s="7">
        <v>462</v>
      </c>
      <c r="D102" s="7">
        <v>43</v>
      </c>
      <c r="E102" s="7">
        <v>0</v>
      </c>
      <c r="F102" s="7">
        <f t="shared" si="3"/>
        <v>576</v>
      </c>
      <c r="G102" s="1"/>
      <c r="H102" s="7">
        <v>466</v>
      </c>
      <c r="I102" s="7">
        <v>72</v>
      </c>
      <c r="J102" s="7">
        <v>38</v>
      </c>
      <c r="K102" s="7">
        <v>0</v>
      </c>
      <c r="L102" s="7">
        <f t="shared" si="4"/>
        <v>576</v>
      </c>
      <c r="M102" s="76"/>
      <c r="N102" s="7">
        <v>331</v>
      </c>
      <c r="O102" s="7">
        <v>188</v>
      </c>
      <c r="P102" s="7">
        <v>57</v>
      </c>
      <c r="Q102" s="7">
        <v>0</v>
      </c>
      <c r="R102" s="7">
        <f t="shared" si="5"/>
        <v>576</v>
      </c>
    </row>
    <row r="103" spans="1:18" x14ac:dyDescent="0.3">
      <c r="A103" s="116" t="s">
        <v>91</v>
      </c>
      <c r="B103" s="7">
        <v>47</v>
      </c>
      <c r="C103" s="7">
        <v>408</v>
      </c>
      <c r="D103" s="7">
        <v>30</v>
      </c>
      <c r="E103" s="7">
        <v>0</v>
      </c>
      <c r="F103" s="7">
        <f t="shared" si="3"/>
        <v>485</v>
      </c>
      <c r="G103" s="1"/>
      <c r="H103" s="7">
        <v>345</v>
      </c>
      <c r="I103" s="7">
        <v>109</v>
      </c>
      <c r="J103" s="7">
        <v>31</v>
      </c>
      <c r="K103" s="7">
        <v>0</v>
      </c>
      <c r="L103" s="7">
        <f t="shared" si="4"/>
        <v>485</v>
      </c>
      <c r="M103" s="76"/>
      <c r="N103" s="7">
        <v>243</v>
      </c>
      <c r="O103" s="7">
        <v>197</v>
      </c>
      <c r="P103" s="7">
        <v>45</v>
      </c>
      <c r="Q103" s="7">
        <v>0</v>
      </c>
      <c r="R103" s="7">
        <f t="shared" si="5"/>
        <v>485</v>
      </c>
    </row>
    <row r="104" spans="1:18" x14ac:dyDescent="0.3">
      <c r="A104" s="116" t="s">
        <v>92</v>
      </c>
      <c r="B104" s="7">
        <v>83</v>
      </c>
      <c r="C104" s="7">
        <v>569</v>
      </c>
      <c r="D104" s="7">
        <v>45</v>
      </c>
      <c r="E104" s="7">
        <v>0</v>
      </c>
      <c r="F104" s="7">
        <f t="shared" si="3"/>
        <v>697</v>
      </c>
      <c r="G104" s="1"/>
      <c r="H104" s="7">
        <v>533</v>
      </c>
      <c r="I104" s="7">
        <v>113</v>
      </c>
      <c r="J104" s="7">
        <v>51</v>
      </c>
      <c r="K104" s="7">
        <v>0</v>
      </c>
      <c r="L104" s="7">
        <f t="shared" si="4"/>
        <v>697</v>
      </c>
      <c r="M104" s="76"/>
      <c r="N104" s="7">
        <v>375</v>
      </c>
      <c r="O104" s="7">
        <v>257</v>
      </c>
      <c r="P104" s="7">
        <v>65</v>
      </c>
      <c r="Q104" s="7">
        <v>0</v>
      </c>
      <c r="R104" s="7">
        <f t="shared" si="5"/>
        <v>697</v>
      </c>
    </row>
    <row r="105" spans="1:18" s="125" customFormat="1" ht="13.2" x14ac:dyDescent="0.25">
      <c r="A105" s="116" t="s">
        <v>3</v>
      </c>
      <c r="B105" s="115">
        <f>SUM(B97:B104)</f>
        <v>527</v>
      </c>
      <c r="C105" s="115">
        <f>SUM(C97:C104)</f>
        <v>3698</v>
      </c>
      <c r="D105" s="115">
        <f>SUM(D97:D104)</f>
        <v>288</v>
      </c>
      <c r="E105" s="115">
        <f>SUM(E97:E104)</f>
        <v>0</v>
      </c>
      <c r="F105" s="115">
        <f t="shared" si="3"/>
        <v>4513</v>
      </c>
      <c r="G105" s="123"/>
      <c r="H105" s="115">
        <f>SUM(H97:H104)</f>
        <v>3439</v>
      </c>
      <c r="I105" s="115">
        <f>SUM(I97:I104)</f>
        <v>766</v>
      </c>
      <c r="J105" s="115">
        <f>SUM(J97:J104)</f>
        <v>308</v>
      </c>
      <c r="K105" s="115">
        <f>SUM(K97:K104)</f>
        <v>0</v>
      </c>
      <c r="L105" s="115">
        <f t="shared" si="4"/>
        <v>4513</v>
      </c>
      <c r="M105" s="76"/>
      <c r="N105" s="115">
        <f>SUM(N97:N104)</f>
        <v>2480</v>
      </c>
      <c r="O105" s="115">
        <f>SUM(O97:O104)</f>
        <v>1632</v>
      </c>
      <c r="P105" s="115">
        <f>SUM(P97:P104)</f>
        <v>401</v>
      </c>
      <c r="Q105" s="115">
        <f>SUM(Q97:Q104)</f>
        <v>0</v>
      </c>
      <c r="R105" s="115">
        <f t="shared" si="5"/>
        <v>4513</v>
      </c>
    </row>
    <row r="106" spans="1:18" x14ac:dyDescent="0.3">
      <c r="A106" s="116"/>
      <c r="B106" s="7"/>
      <c r="C106" s="7"/>
      <c r="D106" s="7"/>
      <c r="E106" s="7"/>
      <c r="F106" s="7"/>
      <c r="G106" s="1"/>
      <c r="H106" s="7"/>
      <c r="I106" s="7"/>
      <c r="J106" s="7"/>
      <c r="K106" s="7"/>
      <c r="L106" s="7"/>
      <c r="M106" s="76"/>
      <c r="N106" s="7"/>
      <c r="O106" s="7"/>
      <c r="P106" s="7"/>
      <c r="Q106" s="7"/>
      <c r="R106" s="7"/>
    </row>
    <row r="107" spans="1:18" x14ac:dyDescent="0.3">
      <c r="A107" s="116" t="s">
        <v>93</v>
      </c>
      <c r="B107" s="7">
        <v>63</v>
      </c>
      <c r="C107" s="7">
        <v>320</v>
      </c>
      <c r="D107" s="7">
        <v>37</v>
      </c>
      <c r="E107" s="7">
        <v>0</v>
      </c>
      <c r="F107" s="7">
        <f t="shared" si="3"/>
        <v>420</v>
      </c>
      <c r="G107" s="1"/>
      <c r="H107" s="7">
        <v>324</v>
      </c>
      <c r="I107" s="7">
        <v>67</v>
      </c>
      <c r="J107" s="7">
        <v>29</v>
      </c>
      <c r="K107" s="7">
        <v>0</v>
      </c>
      <c r="L107" s="7">
        <f t="shared" si="4"/>
        <v>420</v>
      </c>
      <c r="M107" s="76"/>
      <c r="N107" s="7">
        <v>205</v>
      </c>
      <c r="O107" s="7">
        <v>177</v>
      </c>
      <c r="P107" s="7">
        <v>38</v>
      </c>
      <c r="Q107" s="7">
        <v>0</v>
      </c>
      <c r="R107" s="7">
        <f t="shared" si="5"/>
        <v>420</v>
      </c>
    </row>
    <row r="108" spans="1:18" s="125" customFormat="1" ht="13.2" x14ac:dyDescent="0.25">
      <c r="A108" s="116" t="s">
        <v>3</v>
      </c>
      <c r="B108" s="115">
        <f>B107</f>
        <v>63</v>
      </c>
      <c r="C108" s="115">
        <f>C107</f>
        <v>320</v>
      </c>
      <c r="D108" s="115">
        <f>D107</f>
        <v>37</v>
      </c>
      <c r="E108" s="115">
        <f>E107</f>
        <v>0</v>
      </c>
      <c r="F108" s="115">
        <f t="shared" si="3"/>
        <v>420</v>
      </c>
      <c r="G108" s="123"/>
      <c r="H108" s="115">
        <f>H107</f>
        <v>324</v>
      </c>
      <c r="I108" s="115">
        <f>I107</f>
        <v>67</v>
      </c>
      <c r="J108" s="115">
        <f>J107</f>
        <v>29</v>
      </c>
      <c r="K108" s="115">
        <f>K107</f>
        <v>0</v>
      </c>
      <c r="L108" s="115">
        <f t="shared" si="4"/>
        <v>420</v>
      </c>
      <c r="M108" s="76"/>
      <c r="N108" s="115">
        <f>N107</f>
        <v>205</v>
      </c>
      <c r="O108" s="115">
        <f>O107</f>
        <v>177</v>
      </c>
      <c r="P108" s="115">
        <f>P107</f>
        <v>38</v>
      </c>
      <c r="Q108" s="115">
        <f>Q107</f>
        <v>0</v>
      </c>
      <c r="R108" s="115">
        <f t="shared" si="5"/>
        <v>420</v>
      </c>
    </row>
    <row r="109" spans="1:18" x14ac:dyDescent="0.3">
      <c r="A109" s="205"/>
      <c r="B109" s="275" t="s">
        <v>656</v>
      </c>
      <c r="C109" s="276"/>
      <c r="D109" s="276"/>
      <c r="E109" s="276"/>
      <c r="F109" s="277"/>
      <c r="G109" s="123"/>
      <c r="H109" s="275" t="s">
        <v>657</v>
      </c>
      <c r="I109" s="276"/>
      <c r="J109" s="276"/>
      <c r="K109" s="276"/>
      <c r="L109" s="277"/>
      <c r="M109" s="278"/>
      <c r="N109" s="275" t="s">
        <v>658</v>
      </c>
      <c r="O109" s="276"/>
      <c r="P109" s="276"/>
      <c r="Q109" s="276"/>
      <c r="R109" s="277"/>
    </row>
    <row r="110" spans="1:18" ht="27" customHeight="1" x14ac:dyDescent="0.3">
      <c r="A110" s="205"/>
      <c r="B110" s="206" t="s">
        <v>659</v>
      </c>
      <c r="C110" s="207"/>
      <c r="D110" s="207"/>
      <c r="E110" s="207"/>
      <c r="F110" s="208"/>
      <c r="G110" s="123"/>
      <c r="H110" s="206" t="s">
        <v>660</v>
      </c>
      <c r="I110" s="207"/>
      <c r="J110" s="207"/>
      <c r="K110" s="207"/>
      <c r="L110" s="208"/>
      <c r="M110" s="278"/>
      <c r="N110" s="206" t="s">
        <v>661</v>
      </c>
      <c r="O110" s="207"/>
      <c r="P110" s="207"/>
      <c r="Q110" s="207"/>
      <c r="R110" s="208"/>
    </row>
    <row r="111" spans="1:18" x14ac:dyDescent="0.3">
      <c r="A111" s="205"/>
      <c r="B111" s="55" t="s">
        <v>662</v>
      </c>
      <c r="C111" s="55" t="s">
        <v>663</v>
      </c>
      <c r="D111" s="115" t="s">
        <v>1</v>
      </c>
      <c r="E111" s="115" t="s">
        <v>664</v>
      </c>
      <c r="F111" s="115" t="s">
        <v>665</v>
      </c>
      <c r="G111" s="67"/>
      <c r="H111" s="55" t="s">
        <v>662</v>
      </c>
      <c r="I111" s="55" t="s">
        <v>663</v>
      </c>
      <c r="J111" s="115" t="s">
        <v>1</v>
      </c>
      <c r="K111" s="115" t="s">
        <v>664</v>
      </c>
      <c r="L111" s="115" t="s">
        <v>665</v>
      </c>
      <c r="M111" s="278"/>
      <c r="N111" s="55" t="s">
        <v>662</v>
      </c>
      <c r="O111" s="55" t="s">
        <v>663</v>
      </c>
      <c r="P111" s="115" t="s">
        <v>1</v>
      </c>
      <c r="Q111" s="115" t="s">
        <v>664</v>
      </c>
      <c r="R111" s="115" t="s">
        <v>665</v>
      </c>
    </row>
    <row r="112" spans="1:18" x14ac:dyDescent="0.3">
      <c r="A112" s="116" t="s">
        <v>94</v>
      </c>
      <c r="B112" s="7">
        <v>15</v>
      </c>
      <c r="C112" s="7">
        <v>179</v>
      </c>
      <c r="D112" s="7">
        <v>13</v>
      </c>
      <c r="E112" s="7">
        <v>0</v>
      </c>
      <c r="F112" s="7">
        <f t="shared" si="3"/>
        <v>207</v>
      </c>
      <c r="G112" s="1"/>
      <c r="H112" s="7">
        <v>172</v>
      </c>
      <c r="I112" s="7">
        <v>24</v>
      </c>
      <c r="J112" s="7">
        <v>11</v>
      </c>
      <c r="K112" s="7">
        <v>0</v>
      </c>
      <c r="L112" s="7">
        <f t="shared" si="4"/>
        <v>207</v>
      </c>
      <c r="M112" s="76"/>
      <c r="N112" s="7">
        <v>119</v>
      </c>
      <c r="O112" s="7">
        <v>72</v>
      </c>
      <c r="P112" s="7">
        <v>16</v>
      </c>
      <c r="Q112" s="7">
        <v>0</v>
      </c>
      <c r="R112" s="7">
        <f t="shared" si="5"/>
        <v>207</v>
      </c>
    </row>
    <row r="113" spans="1:18" x14ac:dyDescent="0.3">
      <c r="A113" s="116" t="s">
        <v>95</v>
      </c>
      <c r="B113" s="7">
        <v>18</v>
      </c>
      <c r="C113" s="7">
        <v>186</v>
      </c>
      <c r="D113" s="7">
        <v>12</v>
      </c>
      <c r="E113" s="7">
        <v>0</v>
      </c>
      <c r="F113" s="7">
        <f t="shared" si="3"/>
        <v>216</v>
      </c>
      <c r="G113" s="1"/>
      <c r="H113" s="7">
        <v>170</v>
      </c>
      <c r="I113" s="7">
        <v>32</v>
      </c>
      <c r="J113" s="7">
        <v>14</v>
      </c>
      <c r="K113" s="7">
        <v>0</v>
      </c>
      <c r="L113" s="7">
        <f t="shared" si="4"/>
        <v>216</v>
      </c>
      <c r="M113" s="76"/>
      <c r="N113" s="7">
        <v>115</v>
      </c>
      <c r="O113" s="7">
        <v>84</v>
      </c>
      <c r="P113" s="7">
        <v>17</v>
      </c>
      <c r="Q113" s="7">
        <v>0</v>
      </c>
      <c r="R113" s="7">
        <f t="shared" si="5"/>
        <v>216</v>
      </c>
    </row>
    <row r="114" spans="1:18" x14ac:dyDescent="0.3">
      <c r="A114" s="116" t="s">
        <v>96</v>
      </c>
      <c r="B114" s="7">
        <v>24</v>
      </c>
      <c r="C114" s="7">
        <v>279</v>
      </c>
      <c r="D114" s="7">
        <v>25</v>
      </c>
      <c r="E114" s="7">
        <v>0</v>
      </c>
      <c r="F114" s="7">
        <f t="shared" si="3"/>
        <v>328</v>
      </c>
      <c r="G114" s="1"/>
      <c r="H114" s="7">
        <v>235</v>
      </c>
      <c r="I114" s="7">
        <v>61</v>
      </c>
      <c r="J114" s="7">
        <v>32</v>
      </c>
      <c r="K114" s="7">
        <v>0</v>
      </c>
      <c r="L114" s="7">
        <f t="shared" si="4"/>
        <v>328</v>
      </c>
      <c r="M114" s="76"/>
      <c r="N114" s="7">
        <v>170</v>
      </c>
      <c r="O114" s="7">
        <v>125</v>
      </c>
      <c r="P114" s="7">
        <v>33</v>
      </c>
      <c r="Q114" s="7">
        <v>0</v>
      </c>
      <c r="R114" s="7">
        <f t="shared" si="5"/>
        <v>328</v>
      </c>
    </row>
    <row r="115" spans="1:18" x14ac:dyDescent="0.3">
      <c r="A115" s="116" t="s">
        <v>97</v>
      </c>
      <c r="B115" s="7">
        <v>37</v>
      </c>
      <c r="C115" s="7">
        <v>351</v>
      </c>
      <c r="D115" s="7">
        <v>6</v>
      </c>
      <c r="E115" s="7">
        <v>0</v>
      </c>
      <c r="F115" s="7">
        <f t="shared" si="3"/>
        <v>394</v>
      </c>
      <c r="G115" s="1"/>
      <c r="H115" s="7">
        <v>333</v>
      </c>
      <c r="I115" s="7">
        <v>51</v>
      </c>
      <c r="J115" s="7">
        <v>10</v>
      </c>
      <c r="K115" s="7">
        <v>0</v>
      </c>
      <c r="L115" s="7">
        <f t="shared" si="4"/>
        <v>394</v>
      </c>
      <c r="M115" s="76"/>
      <c r="N115" s="7">
        <v>231</v>
      </c>
      <c r="O115" s="7">
        <v>145</v>
      </c>
      <c r="P115" s="7">
        <v>18</v>
      </c>
      <c r="Q115" s="7">
        <v>0</v>
      </c>
      <c r="R115" s="7">
        <f t="shared" si="5"/>
        <v>394</v>
      </c>
    </row>
    <row r="116" spans="1:18" x14ac:dyDescent="0.3">
      <c r="A116" s="116" t="s">
        <v>98</v>
      </c>
      <c r="B116" s="7">
        <v>18</v>
      </c>
      <c r="C116" s="7">
        <v>253</v>
      </c>
      <c r="D116" s="7">
        <v>20</v>
      </c>
      <c r="E116" s="7">
        <v>0</v>
      </c>
      <c r="F116" s="7">
        <f t="shared" si="3"/>
        <v>291</v>
      </c>
      <c r="G116" s="1"/>
      <c r="H116" s="7">
        <v>229</v>
      </c>
      <c r="I116" s="7">
        <v>38</v>
      </c>
      <c r="J116" s="7">
        <v>24</v>
      </c>
      <c r="K116" s="7">
        <v>0</v>
      </c>
      <c r="L116" s="7">
        <f t="shared" si="4"/>
        <v>291</v>
      </c>
      <c r="M116" s="76"/>
      <c r="N116" s="7">
        <v>165</v>
      </c>
      <c r="O116" s="7">
        <v>90</v>
      </c>
      <c r="P116" s="7">
        <v>36</v>
      </c>
      <c r="Q116" s="7">
        <v>0</v>
      </c>
      <c r="R116" s="7">
        <f t="shared" si="5"/>
        <v>291</v>
      </c>
    </row>
    <row r="117" spans="1:18" x14ac:dyDescent="0.3">
      <c r="A117" s="116" t="s">
        <v>99</v>
      </c>
      <c r="B117" s="7">
        <v>19</v>
      </c>
      <c r="C117" s="7">
        <v>181</v>
      </c>
      <c r="D117" s="7">
        <v>12</v>
      </c>
      <c r="E117" s="7">
        <v>0</v>
      </c>
      <c r="F117" s="7">
        <f t="shared" si="3"/>
        <v>212</v>
      </c>
      <c r="G117" s="1"/>
      <c r="H117" s="7">
        <v>149</v>
      </c>
      <c r="I117" s="7">
        <v>49</v>
      </c>
      <c r="J117" s="7">
        <v>14</v>
      </c>
      <c r="K117" s="7">
        <v>0</v>
      </c>
      <c r="L117" s="7">
        <f t="shared" si="4"/>
        <v>212</v>
      </c>
      <c r="M117" s="76"/>
      <c r="N117" s="7">
        <v>100</v>
      </c>
      <c r="O117" s="7">
        <v>96</v>
      </c>
      <c r="P117" s="7">
        <v>16</v>
      </c>
      <c r="Q117" s="7">
        <v>0</v>
      </c>
      <c r="R117" s="7">
        <f t="shared" si="5"/>
        <v>212</v>
      </c>
    </row>
    <row r="118" spans="1:18" s="125" customFormat="1" ht="13.2" x14ac:dyDescent="0.25">
      <c r="A118" s="116" t="s">
        <v>3</v>
      </c>
      <c r="B118" s="115">
        <f>SUM(B112:B117)</f>
        <v>131</v>
      </c>
      <c r="C118" s="115">
        <f>SUM(C112:C117)</f>
        <v>1429</v>
      </c>
      <c r="D118" s="115">
        <f>SUM(D112:D117)</f>
        <v>88</v>
      </c>
      <c r="E118" s="115">
        <f>SUM(E112:E117)</f>
        <v>0</v>
      </c>
      <c r="F118" s="115">
        <f t="shared" si="3"/>
        <v>1648</v>
      </c>
      <c r="G118" s="123"/>
      <c r="H118" s="115">
        <f>SUM(H112:H117)</f>
        <v>1288</v>
      </c>
      <c r="I118" s="115">
        <f>SUM(I112:I117)</f>
        <v>255</v>
      </c>
      <c r="J118" s="115">
        <f>SUM(J112:J117)</f>
        <v>105</v>
      </c>
      <c r="K118" s="115">
        <f>SUM(K112:K117)</f>
        <v>0</v>
      </c>
      <c r="L118" s="115">
        <f t="shared" si="4"/>
        <v>1648</v>
      </c>
      <c r="M118" s="76"/>
      <c r="N118" s="115">
        <f>SUM(N112:N117)</f>
        <v>900</v>
      </c>
      <c r="O118" s="115">
        <f>SUM(O112:O117)</f>
        <v>612</v>
      </c>
      <c r="P118" s="115">
        <f>SUM(P112:P117)</f>
        <v>136</v>
      </c>
      <c r="Q118" s="115">
        <f>SUM(Q112:Q117)</f>
        <v>0</v>
      </c>
      <c r="R118" s="115">
        <f t="shared" si="5"/>
        <v>1648</v>
      </c>
    </row>
    <row r="119" spans="1:18" s="125" customFormat="1" ht="13.2" x14ac:dyDescent="0.25">
      <c r="A119" s="122"/>
      <c r="B119" s="121"/>
      <c r="C119" s="121"/>
      <c r="D119" s="121"/>
      <c r="E119" s="121"/>
      <c r="F119" s="121"/>
      <c r="G119" s="123"/>
      <c r="H119" s="121"/>
      <c r="I119" s="121"/>
      <c r="J119" s="121"/>
      <c r="K119" s="121"/>
      <c r="L119" s="121"/>
      <c r="M119" s="124"/>
      <c r="N119" s="121"/>
      <c r="O119" s="121"/>
      <c r="P119" s="121"/>
      <c r="Q119" s="121"/>
      <c r="R119" s="121"/>
    </row>
    <row r="120" spans="1:18" x14ac:dyDescent="0.3">
      <c r="A120" s="116" t="s">
        <v>100</v>
      </c>
      <c r="B120" s="7">
        <v>30</v>
      </c>
      <c r="C120" s="7">
        <v>223</v>
      </c>
      <c r="D120" s="7">
        <v>8</v>
      </c>
      <c r="E120" s="7">
        <v>0</v>
      </c>
      <c r="F120" s="7">
        <f t="shared" ref="F120:F165" si="6">SUM(B120:E120)</f>
        <v>261</v>
      </c>
      <c r="G120" s="1"/>
      <c r="H120" s="7">
        <v>212</v>
      </c>
      <c r="I120" s="7">
        <v>31</v>
      </c>
      <c r="J120" s="7">
        <v>18</v>
      </c>
      <c r="K120" s="7">
        <v>0</v>
      </c>
      <c r="L120" s="7">
        <f t="shared" ref="L120:L165" si="7">SUM(H120:K120)</f>
        <v>261</v>
      </c>
      <c r="M120" s="76"/>
      <c r="N120" s="7">
        <v>144</v>
      </c>
      <c r="O120" s="7">
        <v>94</v>
      </c>
      <c r="P120" s="7">
        <v>23</v>
      </c>
      <c r="Q120" s="7">
        <v>0</v>
      </c>
      <c r="R120" s="7">
        <f t="shared" ref="R120:R165" si="8">SUM(N120:Q120)</f>
        <v>261</v>
      </c>
    </row>
    <row r="121" spans="1:18" x14ac:dyDescent="0.3">
      <c r="A121" s="116" t="s">
        <v>101</v>
      </c>
      <c r="B121" s="7">
        <v>46</v>
      </c>
      <c r="C121" s="7">
        <v>452</v>
      </c>
      <c r="D121" s="7">
        <v>24</v>
      </c>
      <c r="E121" s="7">
        <v>0</v>
      </c>
      <c r="F121" s="7">
        <f t="shared" si="6"/>
        <v>522</v>
      </c>
      <c r="G121" s="1"/>
      <c r="H121" s="7">
        <v>391</v>
      </c>
      <c r="I121" s="7">
        <v>103</v>
      </c>
      <c r="J121" s="7">
        <v>28</v>
      </c>
      <c r="K121" s="7">
        <v>0</v>
      </c>
      <c r="L121" s="7">
        <f t="shared" si="7"/>
        <v>522</v>
      </c>
      <c r="M121" s="76"/>
      <c r="N121" s="7">
        <v>239</v>
      </c>
      <c r="O121" s="7">
        <v>246</v>
      </c>
      <c r="P121" s="7">
        <v>37</v>
      </c>
      <c r="Q121" s="7">
        <v>0</v>
      </c>
      <c r="R121" s="7">
        <f t="shared" si="8"/>
        <v>522</v>
      </c>
    </row>
    <row r="122" spans="1:18" x14ac:dyDescent="0.3">
      <c r="A122" s="116" t="s">
        <v>102</v>
      </c>
      <c r="B122" s="7">
        <v>27</v>
      </c>
      <c r="C122" s="7">
        <v>201</v>
      </c>
      <c r="D122" s="7">
        <v>11</v>
      </c>
      <c r="E122" s="7">
        <v>0</v>
      </c>
      <c r="F122" s="7">
        <f t="shared" si="6"/>
        <v>239</v>
      </c>
      <c r="G122" s="1"/>
      <c r="H122" s="7">
        <v>197</v>
      </c>
      <c r="I122" s="7">
        <v>24</v>
      </c>
      <c r="J122" s="7">
        <v>18</v>
      </c>
      <c r="K122" s="7">
        <v>0</v>
      </c>
      <c r="L122" s="7">
        <f t="shared" si="7"/>
        <v>239</v>
      </c>
      <c r="M122" s="76"/>
      <c r="N122" s="7">
        <v>135</v>
      </c>
      <c r="O122" s="7">
        <v>85</v>
      </c>
      <c r="P122" s="7">
        <v>19</v>
      </c>
      <c r="Q122" s="7">
        <v>0</v>
      </c>
      <c r="R122" s="7">
        <f t="shared" si="8"/>
        <v>239</v>
      </c>
    </row>
    <row r="123" spans="1:18" x14ac:dyDescent="0.3">
      <c r="A123" s="116" t="s">
        <v>103</v>
      </c>
      <c r="B123" s="7">
        <v>83</v>
      </c>
      <c r="C123" s="7">
        <v>464</v>
      </c>
      <c r="D123" s="7">
        <v>18</v>
      </c>
      <c r="E123" s="7">
        <v>0</v>
      </c>
      <c r="F123" s="7">
        <f t="shared" si="6"/>
        <v>565</v>
      </c>
      <c r="G123" s="1"/>
      <c r="H123" s="7">
        <v>456</v>
      </c>
      <c r="I123" s="7">
        <v>84</v>
      </c>
      <c r="J123" s="7">
        <v>25</v>
      </c>
      <c r="K123" s="7">
        <v>0</v>
      </c>
      <c r="L123" s="7">
        <f t="shared" si="7"/>
        <v>565</v>
      </c>
      <c r="M123" s="76"/>
      <c r="N123" s="7">
        <v>330</v>
      </c>
      <c r="O123" s="7">
        <v>200</v>
      </c>
      <c r="P123" s="7">
        <v>35</v>
      </c>
      <c r="Q123" s="7">
        <v>0</v>
      </c>
      <c r="R123" s="7">
        <f t="shared" si="8"/>
        <v>565</v>
      </c>
    </row>
    <row r="124" spans="1:18" s="125" customFormat="1" ht="13.2" x14ac:dyDescent="0.25">
      <c r="A124" s="116" t="s">
        <v>3</v>
      </c>
      <c r="B124" s="115">
        <f>SUM(B120:B123)</f>
        <v>186</v>
      </c>
      <c r="C124" s="115">
        <f>SUM(C120:C123)</f>
        <v>1340</v>
      </c>
      <c r="D124" s="115">
        <f>SUM(D120:D123)</f>
        <v>61</v>
      </c>
      <c r="E124" s="115">
        <f>SUM(E120:E123)</f>
        <v>0</v>
      </c>
      <c r="F124" s="115">
        <f t="shared" si="6"/>
        <v>1587</v>
      </c>
      <c r="G124" s="123"/>
      <c r="H124" s="115">
        <f>SUM(H120:H123)</f>
        <v>1256</v>
      </c>
      <c r="I124" s="115">
        <f>SUM(I120:I123)</f>
        <v>242</v>
      </c>
      <c r="J124" s="115">
        <f>SUM(J120:J123)</f>
        <v>89</v>
      </c>
      <c r="K124" s="115">
        <f>SUM(K120:K123)</f>
        <v>0</v>
      </c>
      <c r="L124" s="115">
        <f t="shared" si="7"/>
        <v>1587</v>
      </c>
      <c r="M124" s="76"/>
      <c r="N124" s="115">
        <f>SUM(N120:N123)</f>
        <v>848</v>
      </c>
      <c r="O124" s="115">
        <f>SUM(O120:O123)</f>
        <v>625</v>
      </c>
      <c r="P124" s="115">
        <f>SUM(P120:P123)</f>
        <v>114</v>
      </c>
      <c r="Q124" s="115">
        <f>SUM(Q120:Q123)</f>
        <v>0</v>
      </c>
      <c r="R124" s="115">
        <f t="shared" si="8"/>
        <v>1587</v>
      </c>
    </row>
    <row r="125" spans="1:18" x14ac:dyDescent="0.3">
      <c r="A125" s="116"/>
      <c r="B125" s="7"/>
      <c r="C125" s="7"/>
      <c r="D125" s="7"/>
      <c r="E125" s="7"/>
      <c r="F125" s="7"/>
      <c r="G125" s="1"/>
      <c r="H125" s="7"/>
      <c r="I125" s="7"/>
      <c r="J125" s="7"/>
      <c r="K125" s="7"/>
      <c r="L125" s="7"/>
      <c r="M125" s="76"/>
      <c r="N125" s="7"/>
      <c r="O125" s="7"/>
      <c r="P125" s="7"/>
      <c r="Q125" s="7"/>
      <c r="R125" s="7"/>
    </row>
    <row r="126" spans="1:18" x14ac:dyDescent="0.3">
      <c r="A126" s="116" t="s">
        <v>104</v>
      </c>
      <c r="B126" s="7">
        <v>159</v>
      </c>
      <c r="C126" s="7">
        <v>901</v>
      </c>
      <c r="D126" s="7">
        <v>56</v>
      </c>
      <c r="E126" s="7">
        <v>0</v>
      </c>
      <c r="F126" s="7">
        <f t="shared" si="6"/>
        <v>1116</v>
      </c>
      <c r="G126" s="1"/>
      <c r="H126" s="7">
        <v>894</v>
      </c>
      <c r="I126" s="7">
        <v>162</v>
      </c>
      <c r="J126" s="7">
        <v>60</v>
      </c>
      <c r="K126" s="7">
        <v>0</v>
      </c>
      <c r="L126" s="7">
        <f t="shared" si="7"/>
        <v>1116</v>
      </c>
      <c r="M126" s="76"/>
      <c r="N126" s="7">
        <v>627</v>
      </c>
      <c r="O126" s="7">
        <v>399</v>
      </c>
      <c r="P126" s="7">
        <v>90</v>
      </c>
      <c r="Q126" s="7">
        <v>0</v>
      </c>
      <c r="R126" s="7">
        <f t="shared" si="8"/>
        <v>1116</v>
      </c>
    </row>
    <row r="127" spans="1:18" x14ac:dyDescent="0.3">
      <c r="A127" s="116" t="s">
        <v>105</v>
      </c>
      <c r="B127" s="7">
        <v>68</v>
      </c>
      <c r="C127" s="7">
        <v>480</v>
      </c>
      <c r="D127" s="7">
        <v>55</v>
      </c>
      <c r="E127" s="7">
        <v>0</v>
      </c>
      <c r="F127" s="7">
        <f t="shared" si="6"/>
        <v>603</v>
      </c>
      <c r="G127" s="1"/>
      <c r="H127" s="7">
        <v>442</v>
      </c>
      <c r="I127" s="7">
        <v>107</v>
      </c>
      <c r="J127" s="7">
        <v>54</v>
      </c>
      <c r="K127" s="7">
        <v>0</v>
      </c>
      <c r="L127" s="7">
        <f t="shared" si="7"/>
        <v>603</v>
      </c>
      <c r="M127" s="76"/>
      <c r="N127" s="7">
        <v>310</v>
      </c>
      <c r="O127" s="7">
        <v>236</v>
      </c>
      <c r="P127" s="7">
        <v>57</v>
      </c>
      <c r="Q127" s="7">
        <v>0</v>
      </c>
      <c r="R127" s="7">
        <f t="shared" si="8"/>
        <v>603</v>
      </c>
    </row>
    <row r="128" spans="1:18" x14ac:dyDescent="0.3">
      <c r="A128" s="116" t="s">
        <v>106</v>
      </c>
      <c r="B128" s="7">
        <v>87</v>
      </c>
      <c r="C128" s="7">
        <v>467</v>
      </c>
      <c r="D128" s="7">
        <v>55</v>
      </c>
      <c r="E128" s="7">
        <v>0</v>
      </c>
      <c r="F128" s="7">
        <f t="shared" si="6"/>
        <v>609</v>
      </c>
      <c r="G128" s="1"/>
      <c r="H128" s="7">
        <v>456</v>
      </c>
      <c r="I128" s="7">
        <v>92</v>
      </c>
      <c r="J128" s="7">
        <v>61</v>
      </c>
      <c r="K128" s="7">
        <v>0</v>
      </c>
      <c r="L128" s="7">
        <f t="shared" si="7"/>
        <v>609</v>
      </c>
      <c r="M128" s="76"/>
      <c r="N128" s="7">
        <v>344</v>
      </c>
      <c r="O128" s="7">
        <v>191</v>
      </c>
      <c r="P128" s="7">
        <v>74</v>
      </c>
      <c r="Q128" s="7">
        <v>0</v>
      </c>
      <c r="R128" s="7">
        <f t="shared" si="8"/>
        <v>609</v>
      </c>
    </row>
    <row r="129" spans="1:18" x14ac:dyDescent="0.3">
      <c r="A129" s="116" t="s">
        <v>107</v>
      </c>
      <c r="B129" s="7">
        <v>42</v>
      </c>
      <c r="C129" s="7">
        <v>225</v>
      </c>
      <c r="D129" s="7">
        <v>6</v>
      </c>
      <c r="E129" s="7">
        <v>0</v>
      </c>
      <c r="F129" s="7">
        <f t="shared" si="6"/>
        <v>273</v>
      </c>
      <c r="G129" s="1"/>
      <c r="H129" s="7">
        <v>239</v>
      </c>
      <c r="I129" s="7">
        <v>27</v>
      </c>
      <c r="J129" s="7">
        <v>7</v>
      </c>
      <c r="K129" s="7">
        <v>0</v>
      </c>
      <c r="L129" s="7">
        <f t="shared" si="7"/>
        <v>273</v>
      </c>
      <c r="M129" s="76"/>
      <c r="N129" s="7">
        <v>146</v>
      </c>
      <c r="O129" s="7">
        <v>111</v>
      </c>
      <c r="P129" s="7">
        <v>16</v>
      </c>
      <c r="Q129" s="7">
        <v>0</v>
      </c>
      <c r="R129" s="7">
        <f t="shared" si="8"/>
        <v>273</v>
      </c>
    </row>
    <row r="130" spans="1:18" x14ac:dyDescent="0.3">
      <c r="A130" s="116" t="s">
        <v>108</v>
      </c>
      <c r="B130" s="7">
        <v>63</v>
      </c>
      <c r="C130" s="7">
        <v>344</v>
      </c>
      <c r="D130" s="7">
        <v>24</v>
      </c>
      <c r="E130" s="7">
        <v>0</v>
      </c>
      <c r="F130" s="7">
        <f t="shared" si="6"/>
        <v>431</v>
      </c>
      <c r="G130" s="1"/>
      <c r="H130" s="7">
        <v>334</v>
      </c>
      <c r="I130" s="7">
        <v>73</v>
      </c>
      <c r="J130" s="7">
        <v>24</v>
      </c>
      <c r="K130" s="7">
        <v>0</v>
      </c>
      <c r="L130" s="7">
        <f t="shared" si="7"/>
        <v>431</v>
      </c>
      <c r="M130" s="76"/>
      <c r="N130" s="7">
        <v>241</v>
      </c>
      <c r="O130" s="7">
        <v>159</v>
      </c>
      <c r="P130" s="7">
        <v>31</v>
      </c>
      <c r="Q130" s="7">
        <v>0</v>
      </c>
      <c r="R130" s="7">
        <f t="shared" si="8"/>
        <v>431</v>
      </c>
    </row>
    <row r="131" spans="1:18" x14ac:dyDescent="0.3">
      <c r="A131" s="116" t="s">
        <v>109</v>
      </c>
      <c r="B131" s="7">
        <v>26</v>
      </c>
      <c r="C131" s="7">
        <v>254</v>
      </c>
      <c r="D131" s="7">
        <v>14</v>
      </c>
      <c r="E131" s="7">
        <v>0</v>
      </c>
      <c r="F131" s="7">
        <f t="shared" si="6"/>
        <v>294</v>
      </c>
      <c r="G131" s="1"/>
      <c r="H131" s="7">
        <v>233</v>
      </c>
      <c r="I131" s="7">
        <v>47</v>
      </c>
      <c r="J131" s="7">
        <v>14</v>
      </c>
      <c r="K131" s="7">
        <v>0</v>
      </c>
      <c r="L131" s="7">
        <f t="shared" si="7"/>
        <v>294</v>
      </c>
      <c r="M131" s="76"/>
      <c r="N131" s="7">
        <v>161</v>
      </c>
      <c r="O131" s="7">
        <v>113</v>
      </c>
      <c r="P131" s="7">
        <v>20</v>
      </c>
      <c r="Q131" s="7">
        <v>0</v>
      </c>
      <c r="R131" s="7">
        <f t="shared" si="8"/>
        <v>294</v>
      </c>
    </row>
    <row r="132" spans="1:18" s="125" customFormat="1" ht="13.2" x14ac:dyDescent="0.25">
      <c r="A132" s="116" t="s">
        <v>3</v>
      </c>
      <c r="B132" s="115">
        <f>SUM(B126:B131)</f>
        <v>445</v>
      </c>
      <c r="C132" s="115">
        <f>SUM(C126:C131)</f>
        <v>2671</v>
      </c>
      <c r="D132" s="115">
        <f>SUM(D126:D131)</f>
        <v>210</v>
      </c>
      <c r="E132" s="115">
        <f>SUM(E126:E131)</f>
        <v>0</v>
      </c>
      <c r="F132" s="115">
        <f t="shared" si="6"/>
        <v>3326</v>
      </c>
      <c r="G132" s="123"/>
      <c r="H132" s="115">
        <f>SUM(H126:H131)</f>
        <v>2598</v>
      </c>
      <c r="I132" s="115">
        <f>SUM(I126:I131)</f>
        <v>508</v>
      </c>
      <c r="J132" s="115">
        <f>SUM(J126:J131)</f>
        <v>220</v>
      </c>
      <c r="K132" s="115">
        <f>SUM(K126:K131)</f>
        <v>0</v>
      </c>
      <c r="L132" s="115">
        <f t="shared" si="7"/>
        <v>3326</v>
      </c>
      <c r="M132" s="76"/>
      <c r="N132" s="115">
        <f>SUM(N126:N131)</f>
        <v>1829</v>
      </c>
      <c r="O132" s="115">
        <f>SUM(O126:O131)</f>
        <v>1209</v>
      </c>
      <c r="P132" s="115">
        <f>SUM(P126:P131)</f>
        <v>288</v>
      </c>
      <c r="Q132" s="115">
        <f>SUM(Q126:Q131)</f>
        <v>0</v>
      </c>
      <c r="R132" s="115">
        <f t="shared" si="8"/>
        <v>3326</v>
      </c>
    </row>
    <row r="133" spans="1:18" x14ac:dyDescent="0.3">
      <c r="A133" s="116"/>
      <c r="B133" s="7"/>
      <c r="C133" s="7"/>
      <c r="D133" s="7"/>
      <c r="E133" s="7"/>
      <c r="F133" s="7"/>
      <c r="G133" s="1"/>
      <c r="H133" s="7"/>
      <c r="I133" s="7"/>
      <c r="J133" s="7"/>
      <c r="K133" s="7"/>
      <c r="L133" s="7"/>
      <c r="M133" s="76"/>
      <c r="N133" s="7"/>
      <c r="O133" s="7"/>
      <c r="P133" s="7"/>
      <c r="Q133" s="7"/>
      <c r="R133" s="7"/>
    </row>
    <row r="134" spans="1:18" x14ac:dyDescent="0.3">
      <c r="A134" s="116" t="s">
        <v>110</v>
      </c>
      <c r="B134" s="7">
        <v>62</v>
      </c>
      <c r="C134" s="7">
        <v>436</v>
      </c>
      <c r="D134" s="7">
        <v>29</v>
      </c>
      <c r="E134" s="7">
        <v>0</v>
      </c>
      <c r="F134" s="7">
        <f t="shared" si="6"/>
        <v>527</v>
      </c>
      <c r="G134" s="1"/>
      <c r="H134" s="7">
        <v>398</v>
      </c>
      <c r="I134" s="7">
        <v>88</v>
      </c>
      <c r="J134" s="7">
        <v>41</v>
      </c>
      <c r="K134" s="7">
        <v>0</v>
      </c>
      <c r="L134" s="7">
        <f t="shared" si="7"/>
        <v>527</v>
      </c>
      <c r="M134" s="76"/>
      <c r="N134" s="7">
        <v>260</v>
      </c>
      <c r="O134" s="7">
        <v>220</v>
      </c>
      <c r="P134" s="7">
        <v>47</v>
      </c>
      <c r="Q134" s="7">
        <v>0</v>
      </c>
      <c r="R134" s="7">
        <f t="shared" si="8"/>
        <v>527</v>
      </c>
    </row>
    <row r="135" spans="1:18" x14ac:dyDescent="0.3">
      <c r="A135" s="116" t="s">
        <v>111</v>
      </c>
      <c r="B135" s="7">
        <v>17</v>
      </c>
      <c r="C135" s="7">
        <v>111</v>
      </c>
      <c r="D135" s="7">
        <v>8</v>
      </c>
      <c r="E135" s="7">
        <v>0</v>
      </c>
      <c r="F135" s="7">
        <f t="shared" si="6"/>
        <v>136</v>
      </c>
      <c r="G135" s="1"/>
      <c r="H135" s="7">
        <v>105</v>
      </c>
      <c r="I135" s="7">
        <v>25</v>
      </c>
      <c r="J135" s="7">
        <v>6</v>
      </c>
      <c r="K135" s="7">
        <v>0</v>
      </c>
      <c r="L135" s="7">
        <f t="shared" si="7"/>
        <v>136</v>
      </c>
      <c r="M135" s="76"/>
      <c r="N135" s="7">
        <v>70</v>
      </c>
      <c r="O135" s="7">
        <v>57</v>
      </c>
      <c r="P135" s="7">
        <v>9</v>
      </c>
      <c r="Q135" s="7">
        <v>0</v>
      </c>
      <c r="R135" s="7">
        <f t="shared" si="8"/>
        <v>136</v>
      </c>
    </row>
    <row r="136" spans="1:18" x14ac:dyDescent="0.3">
      <c r="A136" s="116" t="s">
        <v>112</v>
      </c>
      <c r="B136" s="7">
        <v>33</v>
      </c>
      <c r="C136" s="7">
        <v>319</v>
      </c>
      <c r="D136" s="7">
        <v>14</v>
      </c>
      <c r="E136" s="7">
        <v>0</v>
      </c>
      <c r="F136" s="7">
        <f t="shared" si="6"/>
        <v>366</v>
      </c>
      <c r="G136" s="1"/>
      <c r="H136" s="7">
        <v>295</v>
      </c>
      <c r="I136" s="7">
        <v>54</v>
      </c>
      <c r="J136" s="7">
        <v>17</v>
      </c>
      <c r="K136" s="7">
        <v>0</v>
      </c>
      <c r="L136" s="7">
        <f t="shared" si="7"/>
        <v>366</v>
      </c>
      <c r="M136" s="76"/>
      <c r="N136" s="7">
        <v>196</v>
      </c>
      <c r="O136" s="7">
        <v>151</v>
      </c>
      <c r="P136" s="7">
        <v>19</v>
      </c>
      <c r="Q136" s="7">
        <v>0</v>
      </c>
      <c r="R136" s="7">
        <f t="shared" si="8"/>
        <v>366</v>
      </c>
    </row>
    <row r="137" spans="1:18" x14ac:dyDescent="0.3">
      <c r="A137" s="116" t="s">
        <v>113</v>
      </c>
      <c r="B137" s="7">
        <v>11</v>
      </c>
      <c r="C137" s="7">
        <v>167</v>
      </c>
      <c r="D137" s="7">
        <v>19</v>
      </c>
      <c r="E137" s="7">
        <v>0</v>
      </c>
      <c r="F137" s="7">
        <f t="shared" si="6"/>
        <v>197</v>
      </c>
      <c r="G137" s="1"/>
      <c r="H137" s="7">
        <v>139</v>
      </c>
      <c r="I137" s="7">
        <v>41</v>
      </c>
      <c r="J137" s="7">
        <v>17</v>
      </c>
      <c r="K137" s="7">
        <v>0</v>
      </c>
      <c r="L137" s="7">
        <f t="shared" si="7"/>
        <v>197</v>
      </c>
      <c r="M137" s="76"/>
      <c r="N137" s="7">
        <v>112</v>
      </c>
      <c r="O137" s="7">
        <v>62</v>
      </c>
      <c r="P137" s="7">
        <v>23</v>
      </c>
      <c r="Q137" s="7">
        <v>0</v>
      </c>
      <c r="R137" s="7">
        <f t="shared" si="8"/>
        <v>197</v>
      </c>
    </row>
    <row r="138" spans="1:18" x14ac:dyDescent="0.3">
      <c r="A138" s="116" t="s">
        <v>114</v>
      </c>
      <c r="B138" s="7">
        <v>27</v>
      </c>
      <c r="C138" s="7">
        <v>225</v>
      </c>
      <c r="D138" s="7">
        <v>37</v>
      </c>
      <c r="E138" s="7">
        <v>0</v>
      </c>
      <c r="F138" s="7">
        <f t="shared" si="6"/>
        <v>289</v>
      </c>
      <c r="G138" s="1"/>
      <c r="H138" s="7">
        <v>191</v>
      </c>
      <c r="I138" s="7">
        <v>62</v>
      </c>
      <c r="J138" s="7">
        <v>36</v>
      </c>
      <c r="K138" s="7">
        <v>0</v>
      </c>
      <c r="L138" s="7">
        <f t="shared" si="7"/>
        <v>289</v>
      </c>
      <c r="M138" s="76"/>
      <c r="N138" s="7">
        <v>116</v>
      </c>
      <c r="O138" s="7">
        <v>134</v>
      </c>
      <c r="P138" s="7">
        <v>39</v>
      </c>
      <c r="Q138" s="7">
        <v>0</v>
      </c>
      <c r="R138" s="7">
        <f t="shared" si="8"/>
        <v>289</v>
      </c>
    </row>
    <row r="139" spans="1:18" x14ac:dyDescent="0.3">
      <c r="A139" s="116" t="s">
        <v>115</v>
      </c>
      <c r="B139" s="7">
        <v>61</v>
      </c>
      <c r="C139" s="7">
        <v>402</v>
      </c>
      <c r="D139" s="7">
        <v>32</v>
      </c>
      <c r="E139" s="7">
        <v>0</v>
      </c>
      <c r="F139" s="7">
        <f t="shared" si="6"/>
        <v>495</v>
      </c>
      <c r="G139" s="1"/>
      <c r="H139" s="7">
        <v>376</v>
      </c>
      <c r="I139" s="7">
        <v>79</v>
      </c>
      <c r="J139" s="7">
        <v>40</v>
      </c>
      <c r="K139" s="7">
        <v>0</v>
      </c>
      <c r="L139" s="7">
        <f t="shared" si="7"/>
        <v>495</v>
      </c>
      <c r="M139" s="76"/>
      <c r="N139" s="7">
        <v>248</v>
      </c>
      <c r="O139" s="7">
        <v>199</v>
      </c>
      <c r="P139" s="7">
        <v>48</v>
      </c>
      <c r="Q139" s="7">
        <v>0</v>
      </c>
      <c r="R139" s="7">
        <f t="shared" si="8"/>
        <v>495</v>
      </c>
    </row>
    <row r="140" spans="1:18" x14ac:dyDescent="0.3">
      <c r="A140" s="116" t="s">
        <v>116</v>
      </c>
      <c r="B140" s="7">
        <v>46</v>
      </c>
      <c r="C140" s="7">
        <v>349</v>
      </c>
      <c r="D140" s="7">
        <v>23</v>
      </c>
      <c r="E140" s="7">
        <v>0</v>
      </c>
      <c r="F140" s="7">
        <f t="shared" si="6"/>
        <v>418</v>
      </c>
      <c r="G140" s="1"/>
      <c r="H140" s="7">
        <v>325</v>
      </c>
      <c r="I140" s="7">
        <v>66</v>
      </c>
      <c r="J140" s="7">
        <v>27</v>
      </c>
      <c r="K140" s="7">
        <v>0</v>
      </c>
      <c r="L140" s="7">
        <f t="shared" si="7"/>
        <v>418</v>
      </c>
      <c r="M140" s="76"/>
      <c r="N140" s="7">
        <v>228</v>
      </c>
      <c r="O140" s="7">
        <v>162</v>
      </c>
      <c r="P140" s="7">
        <v>28</v>
      </c>
      <c r="Q140" s="7">
        <v>0</v>
      </c>
      <c r="R140" s="7">
        <f t="shared" si="8"/>
        <v>418</v>
      </c>
    </row>
    <row r="141" spans="1:18" s="125" customFormat="1" ht="13.2" x14ac:dyDescent="0.25">
      <c r="A141" s="116" t="s">
        <v>3</v>
      </c>
      <c r="B141" s="115">
        <f>SUM(B134:B140)</f>
        <v>257</v>
      </c>
      <c r="C141" s="115">
        <f>SUM(C134:C140)</f>
        <v>2009</v>
      </c>
      <c r="D141" s="115">
        <f>SUM(D134:D140)</f>
        <v>162</v>
      </c>
      <c r="E141" s="115">
        <f>SUM(E134:E140)</f>
        <v>0</v>
      </c>
      <c r="F141" s="115">
        <f t="shared" si="6"/>
        <v>2428</v>
      </c>
      <c r="G141" s="123"/>
      <c r="H141" s="115">
        <f>SUM(H134:H140)</f>
        <v>1829</v>
      </c>
      <c r="I141" s="115">
        <f>SUM(I134:I140)</f>
        <v>415</v>
      </c>
      <c r="J141" s="115">
        <f>SUM(J134:J140)</f>
        <v>184</v>
      </c>
      <c r="K141" s="115">
        <f>SUM(K134:K140)</f>
        <v>0</v>
      </c>
      <c r="L141" s="115">
        <f t="shared" si="7"/>
        <v>2428</v>
      </c>
      <c r="M141" s="76"/>
      <c r="N141" s="115">
        <f>SUM(N134:N140)</f>
        <v>1230</v>
      </c>
      <c r="O141" s="115">
        <f>SUM(O134:O140)</f>
        <v>985</v>
      </c>
      <c r="P141" s="115">
        <f>SUM(P134:P140)</f>
        <v>213</v>
      </c>
      <c r="Q141" s="115">
        <f>SUM(Q134:Q140)</f>
        <v>0</v>
      </c>
      <c r="R141" s="115">
        <f t="shared" si="8"/>
        <v>2428</v>
      </c>
    </row>
    <row r="142" spans="1:18" x14ac:dyDescent="0.3">
      <c r="A142" s="205"/>
      <c r="B142" s="275" t="s">
        <v>656</v>
      </c>
      <c r="C142" s="276"/>
      <c r="D142" s="276"/>
      <c r="E142" s="276"/>
      <c r="F142" s="277"/>
      <c r="G142" s="123"/>
      <c r="H142" s="275" t="s">
        <v>657</v>
      </c>
      <c r="I142" s="276"/>
      <c r="J142" s="276"/>
      <c r="K142" s="276"/>
      <c r="L142" s="277"/>
      <c r="M142" s="278"/>
      <c r="N142" s="275" t="s">
        <v>658</v>
      </c>
      <c r="O142" s="276"/>
      <c r="P142" s="276"/>
      <c r="Q142" s="276"/>
      <c r="R142" s="277"/>
    </row>
    <row r="143" spans="1:18" ht="27" customHeight="1" x14ac:dyDescent="0.3">
      <c r="A143" s="205"/>
      <c r="B143" s="206" t="s">
        <v>659</v>
      </c>
      <c r="C143" s="207"/>
      <c r="D143" s="207"/>
      <c r="E143" s="207"/>
      <c r="F143" s="208"/>
      <c r="G143" s="123"/>
      <c r="H143" s="206" t="s">
        <v>660</v>
      </c>
      <c r="I143" s="207"/>
      <c r="J143" s="207"/>
      <c r="K143" s="207"/>
      <c r="L143" s="208"/>
      <c r="M143" s="278"/>
      <c r="N143" s="206" t="s">
        <v>661</v>
      </c>
      <c r="O143" s="207"/>
      <c r="P143" s="207"/>
      <c r="Q143" s="207"/>
      <c r="R143" s="208"/>
    </row>
    <row r="144" spans="1:18" x14ac:dyDescent="0.3">
      <c r="A144" s="205"/>
      <c r="B144" s="55" t="s">
        <v>662</v>
      </c>
      <c r="C144" s="55" t="s">
        <v>663</v>
      </c>
      <c r="D144" s="115" t="s">
        <v>1</v>
      </c>
      <c r="E144" s="115" t="s">
        <v>664</v>
      </c>
      <c r="F144" s="115" t="s">
        <v>665</v>
      </c>
      <c r="G144" s="67"/>
      <c r="H144" s="55" t="s">
        <v>662</v>
      </c>
      <c r="I144" s="55" t="s">
        <v>663</v>
      </c>
      <c r="J144" s="115" t="s">
        <v>1</v>
      </c>
      <c r="K144" s="115" t="s">
        <v>664</v>
      </c>
      <c r="L144" s="115" t="s">
        <v>665</v>
      </c>
      <c r="M144" s="278"/>
      <c r="N144" s="55" t="s">
        <v>662</v>
      </c>
      <c r="O144" s="55" t="s">
        <v>663</v>
      </c>
      <c r="P144" s="115" t="s">
        <v>1</v>
      </c>
      <c r="Q144" s="115" t="s">
        <v>664</v>
      </c>
      <c r="R144" s="115" t="s">
        <v>665</v>
      </c>
    </row>
    <row r="145" spans="1:18" x14ac:dyDescent="0.3">
      <c r="A145" s="116" t="s">
        <v>117</v>
      </c>
      <c r="B145" s="7">
        <v>55</v>
      </c>
      <c r="C145" s="7">
        <v>360</v>
      </c>
      <c r="D145" s="7">
        <v>26</v>
      </c>
      <c r="E145" s="7">
        <v>0</v>
      </c>
      <c r="F145" s="7">
        <f t="shared" si="6"/>
        <v>441</v>
      </c>
      <c r="G145" s="1"/>
      <c r="H145" s="7">
        <v>336</v>
      </c>
      <c r="I145" s="7">
        <v>76</v>
      </c>
      <c r="J145" s="7">
        <v>29</v>
      </c>
      <c r="K145" s="7">
        <v>0</v>
      </c>
      <c r="L145" s="7">
        <f t="shared" si="7"/>
        <v>441</v>
      </c>
      <c r="M145" s="76"/>
      <c r="N145" s="7">
        <v>275</v>
      </c>
      <c r="O145" s="7">
        <v>133</v>
      </c>
      <c r="P145" s="7">
        <v>33</v>
      </c>
      <c r="Q145" s="7">
        <v>0</v>
      </c>
      <c r="R145" s="7">
        <f t="shared" si="8"/>
        <v>441</v>
      </c>
    </row>
    <row r="146" spans="1:18" x14ac:dyDescent="0.3">
      <c r="A146" s="116" t="s">
        <v>118</v>
      </c>
      <c r="B146" s="7">
        <v>33</v>
      </c>
      <c r="C146" s="7">
        <v>205</v>
      </c>
      <c r="D146" s="7">
        <v>19</v>
      </c>
      <c r="E146" s="7">
        <v>0</v>
      </c>
      <c r="F146" s="7">
        <f t="shared" si="6"/>
        <v>257</v>
      </c>
      <c r="G146" s="1"/>
      <c r="H146" s="7">
        <v>186</v>
      </c>
      <c r="I146" s="7">
        <v>43</v>
      </c>
      <c r="J146" s="7">
        <v>28</v>
      </c>
      <c r="K146" s="7">
        <v>0</v>
      </c>
      <c r="L146" s="7">
        <f t="shared" si="7"/>
        <v>257</v>
      </c>
      <c r="M146" s="76"/>
      <c r="N146" s="7">
        <v>142</v>
      </c>
      <c r="O146" s="7">
        <v>88</v>
      </c>
      <c r="P146" s="7">
        <v>27</v>
      </c>
      <c r="Q146" s="7">
        <v>0</v>
      </c>
      <c r="R146" s="7">
        <f t="shared" si="8"/>
        <v>257</v>
      </c>
    </row>
    <row r="147" spans="1:18" x14ac:dyDescent="0.3">
      <c r="A147" s="116" t="s">
        <v>119</v>
      </c>
      <c r="B147" s="7">
        <v>42</v>
      </c>
      <c r="C147" s="7">
        <v>392</v>
      </c>
      <c r="D147" s="7">
        <v>16</v>
      </c>
      <c r="E147" s="7">
        <v>0</v>
      </c>
      <c r="F147" s="7">
        <f t="shared" si="6"/>
        <v>450</v>
      </c>
      <c r="G147" s="1"/>
      <c r="H147" s="7">
        <v>369</v>
      </c>
      <c r="I147" s="7">
        <v>56</v>
      </c>
      <c r="J147" s="7">
        <v>25</v>
      </c>
      <c r="K147" s="7">
        <v>0</v>
      </c>
      <c r="L147" s="7">
        <f t="shared" si="7"/>
        <v>450</v>
      </c>
      <c r="M147" s="76"/>
      <c r="N147" s="7">
        <v>280</v>
      </c>
      <c r="O147" s="7">
        <v>140</v>
      </c>
      <c r="P147" s="7">
        <v>30</v>
      </c>
      <c r="Q147" s="7">
        <v>0</v>
      </c>
      <c r="R147" s="7">
        <f t="shared" si="8"/>
        <v>450</v>
      </c>
    </row>
    <row r="148" spans="1:18" x14ac:dyDescent="0.3">
      <c r="A148" s="116" t="s">
        <v>120</v>
      </c>
      <c r="B148" s="7">
        <v>55</v>
      </c>
      <c r="C148" s="7">
        <v>433</v>
      </c>
      <c r="D148" s="7">
        <v>10</v>
      </c>
      <c r="E148" s="7">
        <v>0</v>
      </c>
      <c r="F148" s="7">
        <f t="shared" si="6"/>
        <v>498</v>
      </c>
      <c r="G148" s="1"/>
      <c r="H148" s="7">
        <v>427</v>
      </c>
      <c r="I148" s="7">
        <v>59</v>
      </c>
      <c r="J148" s="7">
        <v>12</v>
      </c>
      <c r="K148" s="7">
        <v>0</v>
      </c>
      <c r="L148" s="7">
        <f t="shared" si="7"/>
        <v>498</v>
      </c>
      <c r="M148" s="76"/>
      <c r="N148" s="7">
        <v>291</v>
      </c>
      <c r="O148" s="7">
        <v>189</v>
      </c>
      <c r="P148" s="7">
        <v>18</v>
      </c>
      <c r="Q148" s="7">
        <v>0</v>
      </c>
      <c r="R148" s="7">
        <f t="shared" si="8"/>
        <v>498</v>
      </c>
    </row>
    <row r="149" spans="1:18" x14ac:dyDescent="0.3">
      <c r="A149" s="116" t="s">
        <v>121</v>
      </c>
      <c r="B149" s="7">
        <v>45</v>
      </c>
      <c r="C149" s="7">
        <v>229</v>
      </c>
      <c r="D149" s="7">
        <v>12</v>
      </c>
      <c r="E149" s="7">
        <v>0</v>
      </c>
      <c r="F149" s="7">
        <f t="shared" si="6"/>
        <v>286</v>
      </c>
      <c r="G149" s="1"/>
      <c r="H149" s="7">
        <v>238</v>
      </c>
      <c r="I149" s="7">
        <v>38</v>
      </c>
      <c r="J149" s="7">
        <v>10</v>
      </c>
      <c r="K149" s="7">
        <v>0</v>
      </c>
      <c r="L149" s="7">
        <f t="shared" si="7"/>
        <v>286</v>
      </c>
      <c r="M149" s="76"/>
      <c r="N149" s="7">
        <v>169</v>
      </c>
      <c r="O149" s="7">
        <v>105</v>
      </c>
      <c r="P149" s="7">
        <v>12</v>
      </c>
      <c r="Q149" s="7">
        <v>0</v>
      </c>
      <c r="R149" s="7">
        <f t="shared" si="8"/>
        <v>286</v>
      </c>
    </row>
    <row r="150" spans="1:18" x14ac:dyDescent="0.3">
      <c r="A150" s="116" t="s">
        <v>122</v>
      </c>
      <c r="B150" s="7">
        <v>48</v>
      </c>
      <c r="C150" s="7">
        <v>376</v>
      </c>
      <c r="D150" s="7">
        <v>39</v>
      </c>
      <c r="E150" s="7">
        <v>0</v>
      </c>
      <c r="F150" s="7">
        <f t="shared" si="6"/>
        <v>463</v>
      </c>
      <c r="G150" s="1"/>
      <c r="H150" s="7">
        <v>357</v>
      </c>
      <c r="I150" s="7">
        <v>61</v>
      </c>
      <c r="J150" s="7">
        <v>45</v>
      </c>
      <c r="K150" s="7">
        <v>0</v>
      </c>
      <c r="L150" s="7">
        <f t="shared" si="7"/>
        <v>463</v>
      </c>
      <c r="M150" s="76"/>
      <c r="N150" s="7">
        <v>249</v>
      </c>
      <c r="O150" s="7">
        <v>158</v>
      </c>
      <c r="P150" s="7">
        <v>56</v>
      </c>
      <c r="Q150" s="7">
        <v>0</v>
      </c>
      <c r="R150" s="7">
        <f t="shared" si="8"/>
        <v>463</v>
      </c>
    </row>
    <row r="151" spans="1:18" x14ac:dyDescent="0.3">
      <c r="A151" s="116" t="s">
        <v>123</v>
      </c>
      <c r="B151" s="7">
        <v>60</v>
      </c>
      <c r="C151" s="7">
        <v>433</v>
      </c>
      <c r="D151" s="7">
        <v>31</v>
      </c>
      <c r="E151" s="7">
        <v>0</v>
      </c>
      <c r="F151" s="7">
        <f t="shared" si="6"/>
        <v>524</v>
      </c>
      <c r="G151" s="1"/>
      <c r="H151" s="7">
        <v>425</v>
      </c>
      <c r="I151" s="7">
        <v>64</v>
      </c>
      <c r="J151" s="7">
        <v>35</v>
      </c>
      <c r="K151" s="7">
        <v>0</v>
      </c>
      <c r="L151" s="7">
        <f t="shared" si="7"/>
        <v>524</v>
      </c>
      <c r="M151" s="76"/>
      <c r="N151" s="7">
        <v>309</v>
      </c>
      <c r="O151" s="7">
        <v>178</v>
      </c>
      <c r="P151" s="7">
        <v>37</v>
      </c>
      <c r="Q151" s="7">
        <v>0</v>
      </c>
      <c r="R151" s="7">
        <f t="shared" si="8"/>
        <v>524</v>
      </c>
    </row>
    <row r="152" spans="1:18" x14ac:dyDescent="0.3">
      <c r="A152" s="116" t="s">
        <v>124</v>
      </c>
      <c r="B152" s="7">
        <v>60</v>
      </c>
      <c r="C152" s="7">
        <v>365</v>
      </c>
      <c r="D152" s="7">
        <v>21</v>
      </c>
      <c r="E152" s="7">
        <v>0</v>
      </c>
      <c r="F152" s="7">
        <f t="shared" si="6"/>
        <v>446</v>
      </c>
      <c r="G152" s="1"/>
      <c r="H152" s="7">
        <v>365</v>
      </c>
      <c r="I152" s="7">
        <v>58</v>
      </c>
      <c r="J152" s="7">
        <v>23</v>
      </c>
      <c r="K152" s="7">
        <v>0</v>
      </c>
      <c r="L152" s="7">
        <f t="shared" si="7"/>
        <v>446</v>
      </c>
      <c r="M152" s="76"/>
      <c r="N152" s="7">
        <v>252</v>
      </c>
      <c r="O152" s="7">
        <v>164</v>
      </c>
      <c r="P152" s="7">
        <v>30</v>
      </c>
      <c r="Q152" s="7">
        <v>0</v>
      </c>
      <c r="R152" s="7">
        <f t="shared" si="8"/>
        <v>446</v>
      </c>
    </row>
    <row r="153" spans="1:18" x14ac:dyDescent="0.3">
      <c r="A153" s="116" t="s">
        <v>125</v>
      </c>
      <c r="B153" s="7">
        <v>35</v>
      </c>
      <c r="C153" s="7">
        <v>189</v>
      </c>
      <c r="D153" s="7">
        <v>6</v>
      </c>
      <c r="E153" s="7">
        <v>0</v>
      </c>
      <c r="F153" s="7">
        <f t="shared" si="6"/>
        <v>230</v>
      </c>
      <c r="G153" s="1"/>
      <c r="H153" s="7">
        <v>184</v>
      </c>
      <c r="I153" s="7">
        <v>37</v>
      </c>
      <c r="J153" s="7">
        <v>9</v>
      </c>
      <c r="K153" s="7">
        <v>0</v>
      </c>
      <c r="L153" s="7">
        <f t="shared" si="7"/>
        <v>230</v>
      </c>
      <c r="M153" s="76"/>
      <c r="N153" s="7">
        <v>129</v>
      </c>
      <c r="O153" s="7">
        <v>86</v>
      </c>
      <c r="P153" s="7">
        <v>15</v>
      </c>
      <c r="Q153" s="7">
        <v>0</v>
      </c>
      <c r="R153" s="7">
        <f t="shared" si="8"/>
        <v>230</v>
      </c>
    </row>
    <row r="154" spans="1:18" x14ac:dyDescent="0.3">
      <c r="A154" s="116" t="s">
        <v>126</v>
      </c>
      <c r="B154" s="7">
        <v>54</v>
      </c>
      <c r="C154" s="7">
        <v>317</v>
      </c>
      <c r="D154" s="7">
        <v>14</v>
      </c>
      <c r="E154" s="7">
        <v>0</v>
      </c>
      <c r="F154" s="7">
        <f t="shared" si="6"/>
        <v>385</v>
      </c>
      <c r="G154" s="1"/>
      <c r="H154" s="7">
        <v>318</v>
      </c>
      <c r="I154" s="7">
        <v>54</v>
      </c>
      <c r="J154" s="7">
        <v>13</v>
      </c>
      <c r="K154" s="7">
        <v>0</v>
      </c>
      <c r="L154" s="7">
        <f t="shared" si="7"/>
        <v>385</v>
      </c>
      <c r="M154" s="76"/>
      <c r="N154" s="7">
        <v>240</v>
      </c>
      <c r="O154" s="7">
        <v>119</v>
      </c>
      <c r="P154" s="7">
        <v>26</v>
      </c>
      <c r="Q154" s="7">
        <v>0</v>
      </c>
      <c r="R154" s="7">
        <f t="shared" si="8"/>
        <v>385</v>
      </c>
    </row>
    <row r="155" spans="1:18" x14ac:dyDescent="0.3">
      <c r="A155" s="116" t="s">
        <v>127</v>
      </c>
      <c r="B155" s="7">
        <v>60</v>
      </c>
      <c r="C155" s="7">
        <v>391</v>
      </c>
      <c r="D155" s="7">
        <v>20</v>
      </c>
      <c r="E155" s="7">
        <v>0</v>
      </c>
      <c r="F155" s="7">
        <f t="shared" si="6"/>
        <v>471</v>
      </c>
      <c r="G155" s="1"/>
      <c r="H155" s="7">
        <v>379</v>
      </c>
      <c r="I155" s="7">
        <v>62</v>
      </c>
      <c r="J155" s="7">
        <v>30</v>
      </c>
      <c r="K155" s="7">
        <v>0</v>
      </c>
      <c r="L155" s="7">
        <f t="shared" si="7"/>
        <v>471</v>
      </c>
      <c r="M155" s="76"/>
      <c r="N155" s="7">
        <v>293</v>
      </c>
      <c r="O155" s="7">
        <v>151</v>
      </c>
      <c r="P155" s="7">
        <v>27</v>
      </c>
      <c r="Q155" s="7">
        <v>0</v>
      </c>
      <c r="R155" s="7">
        <f t="shared" si="8"/>
        <v>471</v>
      </c>
    </row>
    <row r="156" spans="1:18" s="125" customFormat="1" ht="13.2" x14ac:dyDescent="0.25">
      <c r="A156" s="116" t="s">
        <v>3</v>
      </c>
      <c r="B156" s="115">
        <f>SUM(B145:B155)</f>
        <v>547</v>
      </c>
      <c r="C156" s="115">
        <f>SUM(C145:C155)</f>
        <v>3690</v>
      </c>
      <c r="D156" s="115">
        <f>SUM(D145:D155)</f>
        <v>214</v>
      </c>
      <c r="E156" s="115">
        <f>SUM(E145:E155)</f>
        <v>0</v>
      </c>
      <c r="F156" s="115">
        <f t="shared" si="6"/>
        <v>4451</v>
      </c>
      <c r="G156" s="123"/>
      <c r="H156" s="115">
        <f>SUM(H145:H155)</f>
        <v>3584</v>
      </c>
      <c r="I156" s="115">
        <f>SUM(I145:I155)</f>
        <v>608</v>
      </c>
      <c r="J156" s="115">
        <f>SUM(J145:J155)</f>
        <v>259</v>
      </c>
      <c r="K156" s="115">
        <f>SUM(K145:K155)</f>
        <v>0</v>
      </c>
      <c r="L156" s="115">
        <f t="shared" si="7"/>
        <v>4451</v>
      </c>
      <c r="M156" s="76"/>
      <c r="N156" s="115">
        <f>SUM(N145:N155)</f>
        <v>2629</v>
      </c>
      <c r="O156" s="115">
        <f>SUM(O145:O155)</f>
        <v>1511</v>
      </c>
      <c r="P156" s="115">
        <f>SUM(P145:P155)</f>
        <v>311</v>
      </c>
      <c r="Q156" s="115">
        <f>SUM(Q145:Q155)</f>
        <v>0</v>
      </c>
      <c r="R156" s="115">
        <f t="shared" si="8"/>
        <v>4451</v>
      </c>
    </row>
    <row r="157" spans="1:18" x14ac:dyDescent="0.3">
      <c r="A157" s="116"/>
      <c r="B157" s="7"/>
      <c r="C157" s="7"/>
      <c r="D157" s="7"/>
      <c r="E157" s="7"/>
      <c r="F157" s="7"/>
      <c r="G157" s="1"/>
      <c r="H157" s="7"/>
      <c r="I157" s="7"/>
      <c r="J157" s="7"/>
      <c r="K157" s="7"/>
      <c r="L157" s="7"/>
      <c r="M157" s="76"/>
      <c r="N157" s="7"/>
      <c r="O157" s="7"/>
      <c r="P157" s="7"/>
      <c r="Q157" s="7"/>
      <c r="R157" s="7"/>
    </row>
    <row r="158" spans="1:18" x14ac:dyDescent="0.3">
      <c r="A158" s="116" t="s">
        <v>128</v>
      </c>
      <c r="B158" s="7">
        <v>46</v>
      </c>
      <c r="C158" s="7">
        <v>236</v>
      </c>
      <c r="D158" s="7">
        <v>22</v>
      </c>
      <c r="E158" s="7">
        <v>0</v>
      </c>
      <c r="F158" s="7">
        <f t="shared" si="6"/>
        <v>304</v>
      </c>
      <c r="G158" s="1"/>
      <c r="H158" s="7">
        <v>249</v>
      </c>
      <c r="I158" s="7">
        <v>38</v>
      </c>
      <c r="J158" s="7">
        <v>17</v>
      </c>
      <c r="K158" s="7">
        <v>0</v>
      </c>
      <c r="L158" s="7">
        <f t="shared" si="7"/>
        <v>304</v>
      </c>
      <c r="M158" s="76"/>
      <c r="N158" s="7">
        <v>158</v>
      </c>
      <c r="O158" s="7">
        <v>122</v>
      </c>
      <c r="P158" s="7">
        <v>24</v>
      </c>
      <c r="Q158" s="7">
        <v>0</v>
      </c>
      <c r="R158" s="7">
        <f t="shared" si="8"/>
        <v>304</v>
      </c>
    </row>
    <row r="159" spans="1:18" x14ac:dyDescent="0.3">
      <c r="A159" s="116" t="s">
        <v>129</v>
      </c>
      <c r="B159" s="7">
        <v>59</v>
      </c>
      <c r="C159" s="7">
        <v>330</v>
      </c>
      <c r="D159" s="7">
        <v>29</v>
      </c>
      <c r="E159" s="7">
        <v>0</v>
      </c>
      <c r="F159" s="7">
        <f t="shared" si="6"/>
        <v>418</v>
      </c>
      <c r="G159" s="1"/>
      <c r="H159" s="7">
        <v>331</v>
      </c>
      <c r="I159" s="7">
        <v>61</v>
      </c>
      <c r="J159" s="7">
        <v>26</v>
      </c>
      <c r="K159" s="7">
        <v>0</v>
      </c>
      <c r="L159" s="7">
        <f t="shared" si="7"/>
        <v>418</v>
      </c>
      <c r="M159" s="76"/>
      <c r="N159" s="7">
        <v>207</v>
      </c>
      <c r="O159" s="7">
        <v>182</v>
      </c>
      <c r="P159" s="7">
        <v>29</v>
      </c>
      <c r="Q159" s="7">
        <v>0</v>
      </c>
      <c r="R159" s="7">
        <f t="shared" si="8"/>
        <v>418</v>
      </c>
    </row>
    <row r="160" spans="1:18" s="125" customFormat="1" ht="13.2" x14ac:dyDescent="0.25">
      <c r="A160" s="116" t="s">
        <v>3</v>
      </c>
      <c r="B160" s="115">
        <f>B158+B159</f>
        <v>105</v>
      </c>
      <c r="C160" s="115">
        <f>C158+C159</f>
        <v>566</v>
      </c>
      <c r="D160" s="115">
        <f>D158+D159</f>
        <v>51</v>
      </c>
      <c r="E160" s="115">
        <f>E158+E159</f>
        <v>0</v>
      </c>
      <c r="F160" s="115">
        <f t="shared" si="6"/>
        <v>722</v>
      </c>
      <c r="G160" s="123"/>
      <c r="H160" s="115">
        <f>H158+H159</f>
        <v>580</v>
      </c>
      <c r="I160" s="115">
        <f>I158+I159</f>
        <v>99</v>
      </c>
      <c r="J160" s="115">
        <f>J158+J159</f>
        <v>43</v>
      </c>
      <c r="K160" s="115">
        <f>K158+K159</f>
        <v>0</v>
      </c>
      <c r="L160" s="115">
        <f t="shared" si="7"/>
        <v>722</v>
      </c>
      <c r="M160" s="76"/>
      <c r="N160" s="115">
        <f>N158+N159</f>
        <v>365</v>
      </c>
      <c r="O160" s="115">
        <f>O158+O159</f>
        <v>304</v>
      </c>
      <c r="P160" s="115">
        <f>P158+P159</f>
        <v>53</v>
      </c>
      <c r="Q160" s="115">
        <f>Q158+Q159</f>
        <v>0</v>
      </c>
      <c r="R160" s="115">
        <f t="shared" si="8"/>
        <v>722</v>
      </c>
    </row>
    <row r="161" spans="1:18" s="125" customFormat="1" ht="13.2" x14ac:dyDescent="0.25">
      <c r="A161" s="116" t="s">
        <v>666</v>
      </c>
      <c r="B161" s="115">
        <f>B48+B60+B74+B80+B89+B95+B105+B108+B118+B124+B132+B141+B156+B160</f>
        <v>3992</v>
      </c>
      <c r="C161" s="115">
        <f>C48+C60+C74+C80+C89+C95+C105+C108+C118+C124+C132+C141+C156+C160</f>
        <v>27113</v>
      </c>
      <c r="D161" s="115">
        <f>D48+D60+D74+D80+D89+D95+D105+D108+D118+D124+D132+D141+D156+D160</f>
        <v>2026</v>
      </c>
      <c r="E161" s="115">
        <f>E48+E60+E74+E80+E89+E95+E105+E108+E118+E124+E132+E141+E156+E160</f>
        <v>1</v>
      </c>
      <c r="F161" s="115">
        <f t="shared" si="6"/>
        <v>33132</v>
      </c>
      <c r="G161" s="123"/>
      <c r="H161" s="115">
        <f>H48+H60+H74+H80+H89+H95+H105+H108+H118+H124+H132+H141+H156+H160</f>
        <v>25639</v>
      </c>
      <c r="I161" s="115">
        <f>I48+I60+I74+I80+I89+I95+I105+I108+I118+I124+I132+I141+I156+I160</f>
        <v>5216</v>
      </c>
      <c r="J161" s="115">
        <f>J48+J60+J74+J80+J89+J95+J105+J108+J118+J124+J132+J141+J156+J160</f>
        <v>2276</v>
      </c>
      <c r="K161" s="115">
        <f>K48+K60+K74+K80+K89+K95+K105+K108+K118+K124+K132+K141+K156+K160</f>
        <v>1</v>
      </c>
      <c r="L161" s="115">
        <f t="shared" si="7"/>
        <v>33132</v>
      </c>
      <c r="M161" s="76"/>
      <c r="N161" s="115">
        <f>N48+N60+N74+N80+N89+N95+N105+N108+N118+N124+N132+N141+N156+N160</f>
        <v>18064</v>
      </c>
      <c r="O161" s="115">
        <f>O48+O60+O74+O80+O89+O95+O105+O108+O118+O124+O132+O141+O156+O160</f>
        <v>12221</v>
      </c>
      <c r="P161" s="115">
        <f>P48+P60+P74+P80+P89+P95+P105+P108+P118+P124+P132+P141+P156+P160</f>
        <v>2846</v>
      </c>
      <c r="Q161" s="115">
        <f>Q48+Q60+Q74+Q80+Q89+Q95+Q105+Q108+Q118+Q124+Q132+Q141+Q156+Q160</f>
        <v>1</v>
      </c>
      <c r="R161" s="115">
        <f t="shared" si="8"/>
        <v>33132</v>
      </c>
    </row>
    <row r="162" spans="1:18" s="125" customFormat="1" ht="13.2" x14ac:dyDescent="0.25">
      <c r="A162" s="116" t="s">
        <v>131</v>
      </c>
      <c r="B162" s="115">
        <f>B34</f>
        <v>1163</v>
      </c>
      <c r="C162" s="115">
        <f>C34</f>
        <v>6240</v>
      </c>
      <c r="D162" s="115">
        <f>D34</f>
        <v>746</v>
      </c>
      <c r="E162" s="115">
        <f>E34</f>
        <v>0</v>
      </c>
      <c r="F162" s="115">
        <f t="shared" si="6"/>
        <v>8149</v>
      </c>
      <c r="G162" s="123"/>
      <c r="H162" s="115">
        <f>H34</f>
        <v>5838</v>
      </c>
      <c r="I162" s="115">
        <f>I34</f>
        <v>1460</v>
      </c>
      <c r="J162" s="115">
        <f>J34</f>
        <v>850</v>
      </c>
      <c r="K162" s="115">
        <f>K34</f>
        <v>1</v>
      </c>
      <c r="L162" s="115">
        <f t="shared" si="7"/>
        <v>8149</v>
      </c>
      <c r="M162" s="76"/>
      <c r="N162" s="115">
        <f>N34</f>
        <v>4256</v>
      </c>
      <c r="O162" s="115">
        <f>O34</f>
        <v>2880</v>
      </c>
      <c r="P162" s="115">
        <f>P34</f>
        <v>1013</v>
      </c>
      <c r="Q162" s="115">
        <f>Q34</f>
        <v>0</v>
      </c>
      <c r="R162" s="115">
        <f t="shared" si="8"/>
        <v>8149</v>
      </c>
    </row>
    <row r="163" spans="1:18" s="125" customFormat="1" ht="13.2" x14ac:dyDescent="0.25">
      <c r="A163" s="116" t="s">
        <v>132</v>
      </c>
      <c r="B163" s="115">
        <f>B44</f>
        <v>245</v>
      </c>
      <c r="C163" s="115">
        <f>C44</f>
        <v>1651</v>
      </c>
      <c r="D163" s="115">
        <f>D44</f>
        <v>179</v>
      </c>
      <c r="E163" s="115">
        <f>E44</f>
        <v>1</v>
      </c>
      <c r="F163" s="115">
        <f t="shared" si="6"/>
        <v>2076</v>
      </c>
      <c r="G163" s="123"/>
      <c r="H163" s="115">
        <f>H44</f>
        <v>1400</v>
      </c>
      <c r="I163" s="115">
        <f>I44</f>
        <v>475</v>
      </c>
      <c r="J163" s="115">
        <f>J44</f>
        <v>200</v>
      </c>
      <c r="K163" s="115">
        <f>K44</f>
        <v>1</v>
      </c>
      <c r="L163" s="115">
        <f t="shared" si="7"/>
        <v>2076</v>
      </c>
      <c r="M163" s="76"/>
      <c r="N163" s="115">
        <f>N44</f>
        <v>977</v>
      </c>
      <c r="O163" s="115">
        <f>O44</f>
        <v>854</v>
      </c>
      <c r="P163" s="115">
        <f>P44</f>
        <v>244</v>
      </c>
      <c r="Q163" s="115">
        <f>Q44</f>
        <v>1</v>
      </c>
      <c r="R163" s="115">
        <f t="shared" si="8"/>
        <v>2076</v>
      </c>
    </row>
    <row r="164" spans="1:18" x14ac:dyDescent="0.3">
      <c r="A164" s="116"/>
      <c r="B164" s="7"/>
      <c r="C164" s="7"/>
      <c r="D164" s="7"/>
      <c r="E164" s="7"/>
      <c r="F164" s="7"/>
      <c r="G164" s="1"/>
      <c r="H164" s="7"/>
      <c r="I164" s="7"/>
      <c r="J164" s="7"/>
      <c r="K164" s="7"/>
      <c r="L164" s="7"/>
      <c r="M164" s="76"/>
      <c r="N164" s="7"/>
      <c r="O164" s="7"/>
      <c r="P164" s="7"/>
      <c r="Q164" s="7"/>
      <c r="R164" s="7"/>
    </row>
    <row r="165" spans="1:18" s="125" customFormat="1" ht="13.2" x14ac:dyDescent="0.25">
      <c r="A165" s="116" t="s">
        <v>133</v>
      </c>
      <c r="B165" s="115">
        <f>SUM(B161:B163)</f>
        <v>5400</v>
      </c>
      <c r="C165" s="115">
        <f>SUM(C161:C163)</f>
        <v>35004</v>
      </c>
      <c r="D165" s="115">
        <f>SUM(D161:D163)</f>
        <v>2951</v>
      </c>
      <c r="E165" s="115">
        <f>SUM(E161:E163)</f>
        <v>2</v>
      </c>
      <c r="F165" s="115">
        <f t="shared" si="6"/>
        <v>43357</v>
      </c>
      <c r="G165" s="123"/>
      <c r="H165" s="115">
        <f>SUM(H161:H163)</f>
        <v>32877</v>
      </c>
      <c r="I165" s="115">
        <f>SUM(I161:I163)</f>
        <v>7151</v>
      </c>
      <c r="J165" s="115">
        <f>SUM(J161:J163)</f>
        <v>3326</v>
      </c>
      <c r="K165" s="115">
        <f>SUM(K161:K163)</f>
        <v>3</v>
      </c>
      <c r="L165" s="115">
        <f t="shared" si="7"/>
        <v>43357</v>
      </c>
      <c r="M165" s="76"/>
      <c r="N165" s="115">
        <f>SUM(N161:N163)</f>
        <v>23297</v>
      </c>
      <c r="O165" s="115">
        <f>SUM(O161:O163)</f>
        <v>15955</v>
      </c>
      <c r="P165" s="115">
        <f>SUM(P161:P163)</f>
        <v>4103</v>
      </c>
      <c r="Q165" s="115">
        <f>SUM(Q161:Q163)</f>
        <v>2</v>
      </c>
      <c r="R165" s="115">
        <f t="shared" si="8"/>
        <v>43357</v>
      </c>
    </row>
  </sheetData>
  <mergeCells count="40">
    <mergeCell ref="A1:A3"/>
    <mergeCell ref="B1:F1"/>
    <mergeCell ref="H1:L1"/>
    <mergeCell ref="M1:M3"/>
    <mergeCell ref="N1:R1"/>
    <mergeCell ref="B2:F2"/>
    <mergeCell ref="H2:L2"/>
    <mergeCell ref="N2:R2"/>
    <mergeCell ref="A35:A37"/>
    <mergeCell ref="B35:F35"/>
    <mergeCell ref="H35:L35"/>
    <mergeCell ref="M35:M37"/>
    <mergeCell ref="N35:R35"/>
    <mergeCell ref="B36:F36"/>
    <mergeCell ref="H36:L36"/>
    <mergeCell ref="N36:R36"/>
    <mergeCell ref="A75:A77"/>
    <mergeCell ref="B75:F75"/>
    <mergeCell ref="H75:L75"/>
    <mergeCell ref="M75:M77"/>
    <mergeCell ref="N75:R75"/>
    <mergeCell ref="B76:F76"/>
    <mergeCell ref="H76:L76"/>
    <mergeCell ref="N76:R76"/>
    <mergeCell ref="A109:A111"/>
    <mergeCell ref="B109:F109"/>
    <mergeCell ref="H109:L109"/>
    <mergeCell ref="M109:M111"/>
    <mergeCell ref="N109:R109"/>
    <mergeCell ref="B110:F110"/>
    <mergeCell ref="H110:L110"/>
    <mergeCell ref="N110:R110"/>
    <mergeCell ref="A142:A144"/>
    <mergeCell ref="B142:F142"/>
    <mergeCell ref="H142:L142"/>
    <mergeCell ref="M142:M144"/>
    <mergeCell ref="N142:R142"/>
    <mergeCell ref="B143:F143"/>
    <mergeCell ref="H143:L143"/>
    <mergeCell ref="N143:R143"/>
  </mergeCells>
  <printOptions horizontalCentered="1"/>
  <pageMargins left="0.2" right="0.2" top="0.4" bottom="0.25" header="0.05" footer="0.3"/>
  <pageSetup orientation="landscape" r:id="rId1"/>
  <headerFooter>
    <oddHeader>&amp;CPROPOSITIONS</oddHeader>
  </headerFooter>
  <rowBreaks count="3" manualBreakCount="3">
    <brk id="34" max="16383" man="1"/>
    <brk id="108" max="16383" man="1"/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opLeftCell="A130" workbookViewId="0">
      <selection activeCell="D152" sqref="D152"/>
    </sheetView>
  </sheetViews>
  <sheetFormatPr defaultRowHeight="14.4" x14ac:dyDescent="0.3"/>
  <cols>
    <col min="1" max="1" width="18.88671875" customWidth="1"/>
    <col min="2" max="4" width="10.6640625" customWidth="1"/>
    <col min="5" max="5" width="9.33203125" customWidth="1"/>
    <col min="6" max="8" width="10.6640625" customWidth="1"/>
    <col min="9" max="9" width="10.88671875" customWidth="1"/>
    <col min="10" max="10" width="7.44140625" customWidth="1"/>
    <col min="11" max="11" width="7.6640625" customWidth="1"/>
    <col min="12" max="12" width="7.44140625" customWidth="1"/>
    <col min="13" max="13" width="8.5546875" customWidth="1"/>
    <col min="14" max="15" width="15.109375" customWidth="1"/>
    <col min="256" max="256" width="24.33203125" customWidth="1"/>
    <col min="257" max="266" width="12.5546875" customWidth="1"/>
    <col min="267" max="267" width="10.109375" customWidth="1"/>
    <col min="268" max="268" width="11.88671875" customWidth="1"/>
    <col min="269" max="271" width="15.109375" customWidth="1"/>
    <col min="512" max="512" width="24.33203125" customWidth="1"/>
    <col min="513" max="522" width="12.5546875" customWidth="1"/>
    <col min="523" max="523" width="10.109375" customWidth="1"/>
    <col min="524" max="524" width="11.88671875" customWidth="1"/>
    <col min="525" max="527" width="15.109375" customWidth="1"/>
    <col min="768" max="768" width="24.33203125" customWidth="1"/>
    <col min="769" max="778" width="12.5546875" customWidth="1"/>
    <col min="779" max="779" width="10.109375" customWidth="1"/>
    <col min="780" max="780" width="11.88671875" customWidth="1"/>
    <col min="781" max="783" width="15.109375" customWidth="1"/>
    <col min="1024" max="1024" width="24.33203125" customWidth="1"/>
    <col min="1025" max="1034" width="12.5546875" customWidth="1"/>
    <col min="1035" max="1035" width="10.109375" customWidth="1"/>
    <col min="1036" max="1036" width="11.88671875" customWidth="1"/>
    <col min="1037" max="1039" width="15.109375" customWidth="1"/>
    <col min="1280" max="1280" width="24.33203125" customWidth="1"/>
    <col min="1281" max="1290" width="12.5546875" customWidth="1"/>
    <col min="1291" max="1291" width="10.109375" customWidth="1"/>
    <col min="1292" max="1292" width="11.88671875" customWidth="1"/>
    <col min="1293" max="1295" width="15.109375" customWidth="1"/>
    <col min="1536" max="1536" width="24.33203125" customWidth="1"/>
    <col min="1537" max="1546" width="12.5546875" customWidth="1"/>
    <col min="1547" max="1547" width="10.109375" customWidth="1"/>
    <col min="1548" max="1548" width="11.88671875" customWidth="1"/>
    <col min="1549" max="1551" width="15.109375" customWidth="1"/>
    <col min="1792" max="1792" width="24.33203125" customWidth="1"/>
    <col min="1793" max="1802" width="12.5546875" customWidth="1"/>
    <col min="1803" max="1803" width="10.109375" customWidth="1"/>
    <col min="1804" max="1804" width="11.88671875" customWidth="1"/>
    <col min="1805" max="1807" width="15.109375" customWidth="1"/>
    <col min="2048" max="2048" width="24.33203125" customWidth="1"/>
    <col min="2049" max="2058" width="12.5546875" customWidth="1"/>
    <col min="2059" max="2059" width="10.109375" customWidth="1"/>
    <col min="2060" max="2060" width="11.88671875" customWidth="1"/>
    <col min="2061" max="2063" width="15.109375" customWidth="1"/>
    <col min="2304" max="2304" width="24.33203125" customWidth="1"/>
    <col min="2305" max="2314" width="12.5546875" customWidth="1"/>
    <col min="2315" max="2315" width="10.109375" customWidth="1"/>
    <col min="2316" max="2316" width="11.88671875" customWidth="1"/>
    <col min="2317" max="2319" width="15.109375" customWidth="1"/>
    <col min="2560" max="2560" width="24.33203125" customWidth="1"/>
    <col min="2561" max="2570" width="12.5546875" customWidth="1"/>
    <col min="2571" max="2571" width="10.109375" customWidth="1"/>
    <col min="2572" max="2572" width="11.88671875" customWidth="1"/>
    <col min="2573" max="2575" width="15.109375" customWidth="1"/>
    <col min="2816" max="2816" width="24.33203125" customWidth="1"/>
    <col min="2817" max="2826" width="12.5546875" customWidth="1"/>
    <col min="2827" max="2827" width="10.109375" customWidth="1"/>
    <col min="2828" max="2828" width="11.88671875" customWidth="1"/>
    <col min="2829" max="2831" width="15.109375" customWidth="1"/>
    <col min="3072" max="3072" width="24.33203125" customWidth="1"/>
    <col min="3073" max="3082" width="12.5546875" customWidth="1"/>
    <col min="3083" max="3083" width="10.109375" customWidth="1"/>
    <col min="3084" max="3084" width="11.88671875" customWidth="1"/>
    <col min="3085" max="3087" width="15.109375" customWidth="1"/>
    <col min="3328" max="3328" width="24.33203125" customWidth="1"/>
    <col min="3329" max="3338" width="12.5546875" customWidth="1"/>
    <col min="3339" max="3339" width="10.109375" customWidth="1"/>
    <col min="3340" max="3340" width="11.88671875" customWidth="1"/>
    <col min="3341" max="3343" width="15.109375" customWidth="1"/>
    <col min="3584" max="3584" width="24.33203125" customWidth="1"/>
    <col min="3585" max="3594" width="12.5546875" customWidth="1"/>
    <col min="3595" max="3595" width="10.109375" customWidth="1"/>
    <col min="3596" max="3596" width="11.88671875" customWidth="1"/>
    <col min="3597" max="3599" width="15.109375" customWidth="1"/>
    <col min="3840" max="3840" width="24.33203125" customWidth="1"/>
    <col min="3841" max="3850" width="12.5546875" customWidth="1"/>
    <col min="3851" max="3851" width="10.109375" customWidth="1"/>
    <col min="3852" max="3852" width="11.88671875" customWidth="1"/>
    <col min="3853" max="3855" width="15.109375" customWidth="1"/>
    <col min="4096" max="4096" width="24.33203125" customWidth="1"/>
    <col min="4097" max="4106" width="12.5546875" customWidth="1"/>
    <col min="4107" max="4107" width="10.109375" customWidth="1"/>
    <col min="4108" max="4108" width="11.88671875" customWidth="1"/>
    <col min="4109" max="4111" width="15.109375" customWidth="1"/>
    <col min="4352" max="4352" width="24.33203125" customWidth="1"/>
    <col min="4353" max="4362" width="12.5546875" customWidth="1"/>
    <col min="4363" max="4363" width="10.109375" customWidth="1"/>
    <col min="4364" max="4364" width="11.88671875" customWidth="1"/>
    <col min="4365" max="4367" width="15.109375" customWidth="1"/>
    <col min="4608" max="4608" width="24.33203125" customWidth="1"/>
    <col min="4609" max="4618" width="12.5546875" customWidth="1"/>
    <col min="4619" max="4619" width="10.109375" customWidth="1"/>
    <col min="4620" max="4620" width="11.88671875" customWidth="1"/>
    <col min="4621" max="4623" width="15.109375" customWidth="1"/>
    <col min="4864" max="4864" width="24.33203125" customWidth="1"/>
    <col min="4865" max="4874" width="12.5546875" customWidth="1"/>
    <col min="4875" max="4875" width="10.109375" customWidth="1"/>
    <col min="4876" max="4876" width="11.88671875" customWidth="1"/>
    <col min="4877" max="4879" width="15.109375" customWidth="1"/>
    <col min="5120" max="5120" width="24.33203125" customWidth="1"/>
    <col min="5121" max="5130" width="12.5546875" customWidth="1"/>
    <col min="5131" max="5131" width="10.109375" customWidth="1"/>
    <col min="5132" max="5132" width="11.88671875" customWidth="1"/>
    <col min="5133" max="5135" width="15.109375" customWidth="1"/>
    <col min="5376" max="5376" width="24.33203125" customWidth="1"/>
    <col min="5377" max="5386" width="12.5546875" customWidth="1"/>
    <col min="5387" max="5387" width="10.109375" customWidth="1"/>
    <col min="5388" max="5388" width="11.88671875" customWidth="1"/>
    <col min="5389" max="5391" width="15.109375" customWidth="1"/>
    <col min="5632" max="5632" width="24.33203125" customWidth="1"/>
    <col min="5633" max="5642" width="12.5546875" customWidth="1"/>
    <col min="5643" max="5643" width="10.109375" customWidth="1"/>
    <col min="5644" max="5644" width="11.88671875" customWidth="1"/>
    <col min="5645" max="5647" width="15.109375" customWidth="1"/>
    <col min="5888" max="5888" width="24.33203125" customWidth="1"/>
    <col min="5889" max="5898" width="12.5546875" customWidth="1"/>
    <col min="5899" max="5899" width="10.109375" customWidth="1"/>
    <col min="5900" max="5900" width="11.88671875" customWidth="1"/>
    <col min="5901" max="5903" width="15.109375" customWidth="1"/>
    <col min="6144" max="6144" width="24.33203125" customWidth="1"/>
    <col min="6145" max="6154" width="12.5546875" customWidth="1"/>
    <col min="6155" max="6155" width="10.109375" customWidth="1"/>
    <col min="6156" max="6156" width="11.88671875" customWidth="1"/>
    <col min="6157" max="6159" width="15.109375" customWidth="1"/>
    <col min="6400" max="6400" width="24.33203125" customWidth="1"/>
    <col min="6401" max="6410" width="12.5546875" customWidth="1"/>
    <col min="6411" max="6411" width="10.109375" customWidth="1"/>
    <col min="6412" max="6412" width="11.88671875" customWidth="1"/>
    <col min="6413" max="6415" width="15.109375" customWidth="1"/>
    <col min="6656" max="6656" width="24.33203125" customWidth="1"/>
    <col min="6657" max="6666" width="12.5546875" customWidth="1"/>
    <col min="6667" max="6667" width="10.109375" customWidth="1"/>
    <col min="6668" max="6668" width="11.88671875" customWidth="1"/>
    <col min="6669" max="6671" width="15.109375" customWidth="1"/>
    <col min="6912" max="6912" width="24.33203125" customWidth="1"/>
    <col min="6913" max="6922" width="12.5546875" customWidth="1"/>
    <col min="6923" max="6923" width="10.109375" customWidth="1"/>
    <col min="6924" max="6924" width="11.88671875" customWidth="1"/>
    <col min="6925" max="6927" width="15.109375" customWidth="1"/>
    <col min="7168" max="7168" width="24.33203125" customWidth="1"/>
    <col min="7169" max="7178" width="12.5546875" customWidth="1"/>
    <col min="7179" max="7179" width="10.109375" customWidth="1"/>
    <col min="7180" max="7180" width="11.88671875" customWidth="1"/>
    <col min="7181" max="7183" width="15.109375" customWidth="1"/>
    <col min="7424" max="7424" width="24.33203125" customWidth="1"/>
    <col min="7425" max="7434" width="12.5546875" customWidth="1"/>
    <col min="7435" max="7435" width="10.109375" customWidth="1"/>
    <col min="7436" max="7436" width="11.88671875" customWidth="1"/>
    <col min="7437" max="7439" width="15.109375" customWidth="1"/>
    <col min="7680" max="7680" width="24.33203125" customWidth="1"/>
    <col min="7681" max="7690" width="12.5546875" customWidth="1"/>
    <col min="7691" max="7691" width="10.109375" customWidth="1"/>
    <col min="7692" max="7692" width="11.88671875" customWidth="1"/>
    <col min="7693" max="7695" width="15.109375" customWidth="1"/>
    <col min="7936" max="7936" width="24.33203125" customWidth="1"/>
    <col min="7937" max="7946" width="12.5546875" customWidth="1"/>
    <col min="7947" max="7947" width="10.109375" customWidth="1"/>
    <col min="7948" max="7948" width="11.88671875" customWidth="1"/>
    <col min="7949" max="7951" width="15.109375" customWidth="1"/>
    <col min="8192" max="8192" width="24.33203125" customWidth="1"/>
    <col min="8193" max="8202" width="12.5546875" customWidth="1"/>
    <col min="8203" max="8203" width="10.109375" customWidth="1"/>
    <col min="8204" max="8204" width="11.88671875" customWidth="1"/>
    <col min="8205" max="8207" width="15.109375" customWidth="1"/>
    <col min="8448" max="8448" width="24.33203125" customWidth="1"/>
    <col min="8449" max="8458" width="12.5546875" customWidth="1"/>
    <col min="8459" max="8459" width="10.109375" customWidth="1"/>
    <col min="8460" max="8460" width="11.88671875" customWidth="1"/>
    <col min="8461" max="8463" width="15.109375" customWidth="1"/>
    <col min="8704" max="8704" width="24.33203125" customWidth="1"/>
    <col min="8705" max="8714" width="12.5546875" customWidth="1"/>
    <col min="8715" max="8715" width="10.109375" customWidth="1"/>
    <col min="8716" max="8716" width="11.88671875" customWidth="1"/>
    <col min="8717" max="8719" width="15.109375" customWidth="1"/>
    <col min="8960" max="8960" width="24.33203125" customWidth="1"/>
    <col min="8961" max="8970" width="12.5546875" customWidth="1"/>
    <col min="8971" max="8971" width="10.109375" customWidth="1"/>
    <col min="8972" max="8972" width="11.88671875" customWidth="1"/>
    <col min="8973" max="8975" width="15.109375" customWidth="1"/>
    <col min="9216" max="9216" width="24.33203125" customWidth="1"/>
    <col min="9217" max="9226" width="12.5546875" customWidth="1"/>
    <col min="9227" max="9227" width="10.109375" customWidth="1"/>
    <col min="9228" max="9228" width="11.88671875" customWidth="1"/>
    <col min="9229" max="9231" width="15.109375" customWidth="1"/>
    <col min="9472" max="9472" width="24.33203125" customWidth="1"/>
    <col min="9473" max="9482" width="12.5546875" customWidth="1"/>
    <col min="9483" max="9483" width="10.109375" customWidth="1"/>
    <col min="9484" max="9484" width="11.88671875" customWidth="1"/>
    <col min="9485" max="9487" width="15.109375" customWidth="1"/>
    <col min="9728" max="9728" width="24.33203125" customWidth="1"/>
    <col min="9729" max="9738" width="12.5546875" customWidth="1"/>
    <col min="9739" max="9739" width="10.109375" customWidth="1"/>
    <col min="9740" max="9740" width="11.88671875" customWidth="1"/>
    <col min="9741" max="9743" width="15.109375" customWidth="1"/>
    <col min="9984" max="9984" width="24.33203125" customWidth="1"/>
    <col min="9985" max="9994" width="12.5546875" customWidth="1"/>
    <col min="9995" max="9995" width="10.109375" customWidth="1"/>
    <col min="9996" max="9996" width="11.88671875" customWidth="1"/>
    <col min="9997" max="9999" width="15.109375" customWidth="1"/>
    <col min="10240" max="10240" width="24.33203125" customWidth="1"/>
    <col min="10241" max="10250" width="12.5546875" customWidth="1"/>
    <col min="10251" max="10251" width="10.109375" customWidth="1"/>
    <col min="10252" max="10252" width="11.88671875" customWidth="1"/>
    <col min="10253" max="10255" width="15.109375" customWidth="1"/>
    <col min="10496" max="10496" width="24.33203125" customWidth="1"/>
    <col min="10497" max="10506" width="12.5546875" customWidth="1"/>
    <col min="10507" max="10507" width="10.109375" customWidth="1"/>
    <col min="10508" max="10508" width="11.88671875" customWidth="1"/>
    <col min="10509" max="10511" width="15.109375" customWidth="1"/>
    <col min="10752" max="10752" width="24.33203125" customWidth="1"/>
    <col min="10753" max="10762" width="12.5546875" customWidth="1"/>
    <col min="10763" max="10763" width="10.109375" customWidth="1"/>
    <col min="10764" max="10764" width="11.88671875" customWidth="1"/>
    <col min="10765" max="10767" width="15.109375" customWidth="1"/>
    <col min="11008" max="11008" width="24.33203125" customWidth="1"/>
    <col min="11009" max="11018" width="12.5546875" customWidth="1"/>
    <col min="11019" max="11019" width="10.109375" customWidth="1"/>
    <col min="11020" max="11020" width="11.88671875" customWidth="1"/>
    <col min="11021" max="11023" width="15.109375" customWidth="1"/>
    <col min="11264" max="11264" width="24.33203125" customWidth="1"/>
    <col min="11265" max="11274" width="12.5546875" customWidth="1"/>
    <col min="11275" max="11275" width="10.109375" customWidth="1"/>
    <col min="11276" max="11276" width="11.88671875" customWidth="1"/>
    <col min="11277" max="11279" width="15.109375" customWidth="1"/>
    <col min="11520" max="11520" width="24.33203125" customWidth="1"/>
    <col min="11521" max="11530" width="12.5546875" customWidth="1"/>
    <col min="11531" max="11531" width="10.109375" customWidth="1"/>
    <col min="11532" max="11532" width="11.88671875" customWidth="1"/>
    <col min="11533" max="11535" width="15.109375" customWidth="1"/>
    <col min="11776" max="11776" width="24.33203125" customWidth="1"/>
    <col min="11777" max="11786" width="12.5546875" customWidth="1"/>
    <col min="11787" max="11787" width="10.109375" customWidth="1"/>
    <col min="11788" max="11788" width="11.88671875" customWidth="1"/>
    <col min="11789" max="11791" width="15.109375" customWidth="1"/>
    <col min="12032" max="12032" width="24.33203125" customWidth="1"/>
    <col min="12033" max="12042" width="12.5546875" customWidth="1"/>
    <col min="12043" max="12043" width="10.109375" customWidth="1"/>
    <col min="12044" max="12044" width="11.88671875" customWidth="1"/>
    <col min="12045" max="12047" width="15.109375" customWidth="1"/>
    <col min="12288" max="12288" width="24.33203125" customWidth="1"/>
    <col min="12289" max="12298" width="12.5546875" customWidth="1"/>
    <col min="12299" max="12299" width="10.109375" customWidth="1"/>
    <col min="12300" max="12300" width="11.88671875" customWidth="1"/>
    <col min="12301" max="12303" width="15.109375" customWidth="1"/>
    <col min="12544" max="12544" width="24.33203125" customWidth="1"/>
    <col min="12545" max="12554" width="12.5546875" customWidth="1"/>
    <col min="12555" max="12555" width="10.109375" customWidth="1"/>
    <col min="12556" max="12556" width="11.88671875" customWidth="1"/>
    <col min="12557" max="12559" width="15.109375" customWidth="1"/>
    <col min="12800" max="12800" width="24.33203125" customWidth="1"/>
    <col min="12801" max="12810" width="12.5546875" customWidth="1"/>
    <col min="12811" max="12811" width="10.109375" customWidth="1"/>
    <col min="12812" max="12812" width="11.88671875" customWidth="1"/>
    <col min="12813" max="12815" width="15.109375" customWidth="1"/>
    <col min="13056" max="13056" width="24.33203125" customWidth="1"/>
    <col min="13057" max="13066" width="12.5546875" customWidth="1"/>
    <col min="13067" max="13067" width="10.109375" customWidth="1"/>
    <col min="13068" max="13068" width="11.88671875" customWidth="1"/>
    <col min="13069" max="13071" width="15.109375" customWidth="1"/>
    <col min="13312" max="13312" width="24.33203125" customWidth="1"/>
    <col min="13313" max="13322" width="12.5546875" customWidth="1"/>
    <col min="13323" max="13323" width="10.109375" customWidth="1"/>
    <col min="13324" max="13324" width="11.88671875" customWidth="1"/>
    <col min="13325" max="13327" width="15.109375" customWidth="1"/>
    <col min="13568" max="13568" width="24.33203125" customWidth="1"/>
    <col min="13569" max="13578" width="12.5546875" customWidth="1"/>
    <col min="13579" max="13579" width="10.109375" customWidth="1"/>
    <col min="13580" max="13580" width="11.88671875" customWidth="1"/>
    <col min="13581" max="13583" width="15.109375" customWidth="1"/>
    <col min="13824" max="13824" width="24.33203125" customWidth="1"/>
    <col min="13825" max="13834" width="12.5546875" customWidth="1"/>
    <col min="13835" max="13835" width="10.109375" customWidth="1"/>
    <col min="13836" max="13836" width="11.88671875" customWidth="1"/>
    <col min="13837" max="13839" width="15.109375" customWidth="1"/>
    <col min="14080" max="14080" width="24.33203125" customWidth="1"/>
    <col min="14081" max="14090" width="12.5546875" customWidth="1"/>
    <col min="14091" max="14091" width="10.109375" customWidth="1"/>
    <col min="14092" max="14092" width="11.88671875" customWidth="1"/>
    <col min="14093" max="14095" width="15.109375" customWidth="1"/>
    <col min="14336" max="14336" width="24.33203125" customWidth="1"/>
    <col min="14337" max="14346" width="12.5546875" customWidth="1"/>
    <col min="14347" max="14347" width="10.109375" customWidth="1"/>
    <col min="14348" max="14348" width="11.88671875" customWidth="1"/>
    <col min="14349" max="14351" width="15.109375" customWidth="1"/>
    <col min="14592" max="14592" width="24.33203125" customWidth="1"/>
    <col min="14593" max="14602" width="12.5546875" customWidth="1"/>
    <col min="14603" max="14603" width="10.109375" customWidth="1"/>
    <col min="14604" max="14604" width="11.88671875" customWidth="1"/>
    <col min="14605" max="14607" width="15.109375" customWidth="1"/>
    <col min="14848" max="14848" width="24.33203125" customWidth="1"/>
    <col min="14849" max="14858" width="12.5546875" customWidth="1"/>
    <col min="14859" max="14859" width="10.109375" customWidth="1"/>
    <col min="14860" max="14860" width="11.88671875" customWidth="1"/>
    <col min="14861" max="14863" width="15.109375" customWidth="1"/>
    <col min="15104" max="15104" width="24.33203125" customWidth="1"/>
    <col min="15105" max="15114" width="12.5546875" customWidth="1"/>
    <col min="15115" max="15115" width="10.109375" customWidth="1"/>
    <col min="15116" max="15116" width="11.88671875" customWidth="1"/>
    <col min="15117" max="15119" width="15.109375" customWidth="1"/>
    <col min="15360" max="15360" width="24.33203125" customWidth="1"/>
    <col min="15361" max="15370" width="12.5546875" customWidth="1"/>
    <col min="15371" max="15371" width="10.109375" customWidth="1"/>
    <col min="15372" max="15372" width="11.88671875" customWidth="1"/>
    <col min="15373" max="15375" width="15.109375" customWidth="1"/>
    <col min="15616" max="15616" width="24.33203125" customWidth="1"/>
    <col min="15617" max="15626" width="12.5546875" customWidth="1"/>
    <col min="15627" max="15627" width="10.109375" customWidth="1"/>
    <col min="15628" max="15628" width="11.88671875" customWidth="1"/>
    <col min="15629" max="15631" width="15.109375" customWidth="1"/>
    <col min="15872" max="15872" width="24.33203125" customWidth="1"/>
    <col min="15873" max="15882" width="12.5546875" customWidth="1"/>
    <col min="15883" max="15883" width="10.109375" customWidth="1"/>
    <col min="15884" max="15884" width="11.88671875" customWidth="1"/>
    <col min="15885" max="15887" width="15.109375" customWidth="1"/>
    <col min="16128" max="16128" width="24.33203125" customWidth="1"/>
    <col min="16129" max="16138" width="12.5546875" customWidth="1"/>
    <col min="16139" max="16139" width="10.109375" customWidth="1"/>
    <col min="16140" max="16140" width="11.88671875" customWidth="1"/>
    <col min="16141" max="16143" width="15.109375" customWidth="1"/>
  </cols>
  <sheetData>
    <row r="1" spans="1:13" ht="11.25" customHeight="1" x14ac:dyDescent="0.25"/>
    <row r="2" spans="1:13" s="1" customFormat="1" ht="12.75" customHeight="1" x14ac:dyDescent="0.3">
      <c r="A2" s="193"/>
      <c r="B2" s="206" t="s">
        <v>159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8"/>
    </row>
    <row r="3" spans="1:13" s="1" customFormat="1" ht="12.75" customHeight="1" x14ac:dyDescent="0.3">
      <c r="A3" s="194"/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209" t="s">
        <v>0</v>
      </c>
      <c r="K3" s="209" t="s">
        <v>1</v>
      </c>
      <c r="L3" s="209" t="s">
        <v>2</v>
      </c>
      <c r="M3" s="212" t="s">
        <v>3</v>
      </c>
    </row>
    <row r="4" spans="1:13" s="4" customFormat="1" ht="11.25" customHeight="1" x14ac:dyDescent="0.2">
      <c r="A4" s="198">
        <v>43046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210"/>
      <c r="K4" s="210"/>
      <c r="L4" s="210"/>
      <c r="M4" s="213"/>
    </row>
    <row r="5" spans="1:13" s="4" customFormat="1" ht="24" x14ac:dyDescent="0.25">
      <c r="A5" s="199"/>
      <c r="B5" s="102" t="s">
        <v>160</v>
      </c>
      <c r="C5" s="102" t="s">
        <v>169</v>
      </c>
      <c r="D5" s="102" t="s">
        <v>169</v>
      </c>
      <c r="E5" s="102" t="s">
        <v>651</v>
      </c>
      <c r="F5" s="102" t="s">
        <v>160</v>
      </c>
      <c r="G5" s="102" t="s">
        <v>169</v>
      </c>
      <c r="H5" s="102" t="s">
        <v>160</v>
      </c>
      <c r="I5" s="102" t="s">
        <v>169</v>
      </c>
      <c r="J5" s="211"/>
      <c r="K5" s="211"/>
      <c r="L5" s="211"/>
      <c r="M5" s="214"/>
    </row>
    <row r="6" spans="1:13" s="1" customFormat="1" ht="12.75" customHeight="1" x14ac:dyDescent="0.25">
      <c r="A6" s="6" t="s">
        <v>12</v>
      </c>
      <c r="B6" s="7">
        <v>211</v>
      </c>
      <c r="C6" s="7">
        <v>156</v>
      </c>
      <c r="D6" s="7">
        <v>37</v>
      </c>
      <c r="E6" s="7">
        <v>5</v>
      </c>
      <c r="F6" s="7">
        <v>12</v>
      </c>
      <c r="G6" s="7">
        <v>14</v>
      </c>
      <c r="H6" s="7">
        <v>2</v>
      </c>
      <c r="I6" s="7">
        <v>1</v>
      </c>
      <c r="J6" s="7">
        <v>0</v>
      </c>
      <c r="K6" s="7">
        <v>23</v>
      </c>
      <c r="L6" s="7">
        <v>0</v>
      </c>
      <c r="M6" s="6">
        <f t="shared" ref="M6:M35" si="0">SUM(B6:L6)</f>
        <v>461</v>
      </c>
    </row>
    <row r="7" spans="1:13" s="1" customFormat="1" ht="12.75" customHeight="1" x14ac:dyDescent="0.25">
      <c r="A7" s="6" t="s">
        <v>13</v>
      </c>
      <c r="B7" s="7">
        <v>49</v>
      </c>
      <c r="C7" s="7">
        <v>50</v>
      </c>
      <c r="D7" s="7">
        <v>21</v>
      </c>
      <c r="E7" s="7">
        <v>2</v>
      </c>
      <c r="F7" s="7">
        <v>5</v>
      </c>
      <c r="G7" s="7">
        <v>6</v>
      </c>
      <c r="H7" s="7">
        <v>0</v>
      </c>
      <c r="I7" s="7">
        <v>0</v>
      </c>
      <c r="J7" s="7">
        <v>0</v>
      </c>
      <c r="K7" s="7">
        <v>9</v>
      </c>
      <c r="L7" s="7">
        <v>0</v>
      </c>
      <c r="M7" s="6">
        <f t="shared" si="0"/>
        <v>142</v>
      </c>
    </row>
    <row r="8" spans="1:13" s="1" customFormat="1" ht="12.75" customHeight="1" x14ac:dyDescent="0.25">
      <c r="A8" s="6" t="s">
        <v>14</v>
      </c>
      <c r="B8" s="7">
        <v>79</v>
      </c>
      <c r="C8" s="7">
        <v>97</v>
      </c>
      <c r="D8" s="7">
        <v>22</v>
      </c>
      <c r="E8" s="7">
        <v>3</v>
      </c>
      <c r="F8" s="7">
        <v>9</v>
      </c>
      <c r="G8" s="7">
        <v>16</v>
      </c>
      <c r="H8" s="7">
        <v>2</v>
      </c>
      <c r="I8" s="7">
        <v>3</v>
      </c>
      <c r="J8" s="7">
        <v>0</v>
      </c>
      <c r="K8" s="7">
        <v>10</v>
      </c>
      <c r="L8" s="7">
        <v>0</v>
      </c>
      <c r="M8" s="6">
        <f t="shared" si="0"/>
        <v>241</v>
      </c>
    </row>
    <row r="9" spans="1:13" s="1" customFormat="1" ht="12.75" customHeight="1" x14ac:dyDescent="0.25">
      <c r="A9" s="6" t="s">
        <v>15</v>
      </c>
      <c r="B9" s="7">
        <v>64</v>
      </c>
      <c r="C9" s="7">
        <v>80</v>
      </c>
      <c r="D9" s="7">
        <v>23</v>
      </c>
      <c r="E9" s="7">
        <v>6</v>
      </c>
      <c r="F9" s="7">
        <v>10</v>
      </c>
      <c r="G9" s="7">
        <v>20</v>
      </c>
      <c r="H9" s="7">
        <v>2</v>
      </c>
      <c r="I9" s="7">
        <v>1</v>
      </c>
      <c r="J9" s="7">
        <v>0</v>
      </c>
      <c r="K9" s="7">
        <v>17</v>
      </c>
      <c r="L9" s="7">
        <v>0</v>
      </c>
      <c r="M9" s="6">
        <f t="shared" si="0"/>
        <v>223</v>
      </c>
    </row>
    <row r="10" spans="1:13" s="1" customFormat="1" ht="12.75" customHeight="1" x14ac:dyDescent="0.25">
      <c r="A10" s="6" t="s">
        <v>16</v>
      </c>
      <c r="B10" s="7">
        <v>69</v>
      </c>
      <c r="C10" s="7">
        <v>68</v>
      </c>
      <c r="D10" s="7">
        <v>19</v>
      </c>
      <c r="E10" s="7">
        <v>2</v>
      </c>
      <c r="F10" s="7">
        <v>5</v>
      </c>
      <c r="G10" s="7">
        <v>12</v>
      </c>
      <c r="H10" s="7">
        <v>3</v>
      </c>
      <c r="I10" s="7">
        <v>0</v>
      </c>
      <c r="J10" s="7">
        <v>0</v>
      </c>
      <c r="K10" s="7">
        <v>7</v>
      </c>
      <c r="L10" s="7">
        <v>0</v>
      </c>
      <c r="M10" s="6">
        <f t="shared" si="0"/>
        <v>185</v>
      </c>
    </row>
    <row r="11" spans="1:13" s="1" customFormat="1" ht="12.75" customHeight="1" x14ac:dyDescent="0.25">
      <c r="A11" s="6" t="s">
        <v>17</v>
      </c>
      <c r="B11" s="7">
        <v>100</v>
      </c>
      <c r="C11" s="7">
        <v>87</v>
      </c>
      <c r="D11" s="7">
        <v>25</v>
      </c>
      <c r="E11" s="7">
        <v>5</v>
      </c>
      <c r="F11" s="7">
        <v>17</v>
      </c>
      <c r="G11" s="7">
        <v>12</v>
      </c>
      <c r="H11" s="7">
        <v>9</v>
      </c>
      <c r="I11" s="7">
        <v>2</v>
      </c>
      <c r="J11" s="7">
        <v>0</v>
      </c>
      <c r="K11" s="7">
        <v>9</v>
      </c>
      <c r="L11" s="7">
        <v>0</v>
      </c>
      <c r="M11" s="6">
        <f t="shared" si="0"/>
        <v>266</v>
      </c>
    </row>
    <row r="12" spans="1:13" s="1" customFormat="1" ht="12.75" customHeight="1" x14ac:dyDescent="0.25">
      <c r="A12" s="6" t="s">
        <v>18</v>
      </c>
      <c r="B12" s="7">
        <v>155</v>
      </c>
      <c r="C12" s="7">
        <v>140</v>
      </c>
      <c r="D12" s="7">
        <v>36</v>
      </c>
      <c r="E12" s="7">
        <v>5</v>
      </c>
      <c r="F12" s="7">
        <v>17</v>
      </c>
      <c r="G12" s="7">
        <v>18</v>
      </c>
      <c r="H12" s="7">
        <v>8</v>
      </c>
      <c r="I12" s="7">
        <v>1</v>
      </c>
      <c r="J12" s="7">
        <v>0</v>
      </c>
      <c r="K12" s="7">
        <v>9</v>
      </c>
      <c r="L12" s="7">
        <v>0</v>
      </c>
      <c r="M12" s="6">
        <f t="shared" si="0"/>
        <v>389</v>
      </c>
    </row>
    <row r="13" spans="1:13" s="1" customFormat="1" ht="12.75" customHeight="1" x14ac:dyDescent="0.25">
      <c r="A13" s="6" t="s">
        <v>19</v>
      </c>
      <c r="B13" s="7">
        <v>106</v>
      </c>
      <c r="C13" s="7">
        <v>66</v>
      </c>
      <c r="D13" s="7">
        <v>16</v>
      </c>
      <c r="E13" s="7">
        <v>12</v>
      </c>
      <c r="F13" s="7">
        <v>8</v>
      </c>
      <c r="G13" s="7">
        <v>9</v>
      </c>
      <c r="H13" s="7">
        <v>7</v>
      </c>
      <c r="I13" s="7">
        <v>3</v>
      </c>
      <c r="J13" s="7">
        <v>0</v>
      </c>
      <c r="K13" s="7">
        <v>13</v>
      </c>
      <c r="L13" s="7">
        <v>0</v>
      </c>
      <c r="M13" s="6">
        <f t="shared" si="0"/>
        <v>240</v>
      </c>
    </row>
    <row r="14" spans="1:13" s="1" customFormat="1" ht="12.75" customHeight="1" x14ac:dyDescent="0.25">
      <c r="A14" s="6" t="s">
        <v>20</v>
      </c>
      <c r="B14" s="7">
        <v>103</v>
      </c>
      <c r="C14" s="7">
        <v>38</v>
      </c>
      <c r="D14" s="7">
        <v>12</v>
      </c>
      <c r="E14" s="7">
        <v>6</v>
      </c>
      <c r="F14" s="7">
        <v>13</v>
      </c>
      <c r="G14" s="7">
        <v>6</v>
      </c>
      <c r="H14" s="7">
        <v>4</v>
      </c>
      <c r="I14" s="7">
        <v>2</v>
      </c>
      <c r="J14" s="7">
        <v>0</v>
      </c>
      <c r="K14" s="7">
        <v>8</v>
      </c>
      <c r="L14" s="7">
        <v>0</v>
      </c>
      <c r="M14" s="6">
        <f t="shared" si="0"/>
        <v>192</v>
      </c>
    </row>
    <row r="15" spans="1:13" s="1" customFormat="1" ht="12.75" customHeight="1" x14ac:dyDescent="0.25">
      <c r="A15" s="6" t="s">
        <v>21</v>
      </c>
      <c r="B15" s="7">
        <v>76</v>
      </c>
      <c r="C15" s="7">
        <v>19</v>
      </c>
      <c r="D15" s="7">
        <v>7</v>
      </c>
      <c r="E15" s="7">
        <v>4</v>
      </c>
      <c r="F15" s="7">
        <v>11</v>
      </c>
      <c r="G15" s="7">
        <v>8</v>
      </c>
      <c r="H15" s="7">
        <v>8</v>
      </c>
      <c r="I15" s="7">
        <v>0</v>
      </c>
      <c r="J15" s="7">
        <v>0</v>
      </c>
      <c r="K15" s="7">
        <v>15</v>
      </c>
      <c r="L15" s="7">
        <v>0</v>
      </c>
      <c r="M15" s="6">
        <f t="shared" si="0"/>
        <v>148</v>
      </c>
    </row>
    <row r="16" spans="1:13" s="1" customFormat="1" ht="12.75" customHeight="1" x14ac:dyDescent="0.25">
      <c r="A16" s="6" t="s">
        <v>22</v>
      </c>
      <c r="B16" s="7">
        <v>164</v>
      </c>
      <c r="C16" s="7">
        <v>57</v>
      </c>
      <c r="D16" s="7">
        <v>9</v>
      </c>
      <c r="E16" s="7">
        <v>12</v>
      </c>
      <c r="F16" s="7">
        <v>23</v>
      </c>
      <c r="G16" s="7">
        <v>7</v>
      </c>
      <c r="H16" s="7">
        <v>10</v>
      </c>
      <c r="I16" s="7">
        <v>6</v>
      </c>
      <c r="J16" s="7">
        <v>0</v>
      </c>
      <c r="K16" s="7">
        <v>18</v>
      </c>
      <c r="L16" s="7">
        <v>0</v>
      </c>
      <c r="M16" s="6">
        <f t="shared" si="0"/>
        <v>306</v>
      </c>
    </row>
    <row r="17" spans="1:13" s="1" customFormat="1" ht="12.75" customHeight="1" x14ac:dyDescent="0.25">
      <c r="A17" s="6" t="s">
        <v>23</v>
      </c>
      <c r="B17" s="7">
        <v>140</v>
      </c>
      <c r="C17" s="7">
        <v>63</v>
      </c>
      <c r="D17" s="7">
        <v>17</v>
      </c>
      <c r="E17" s="7">
        <v>8</v>
      </c>
      <c r="F17" s="7">
        <v>9</v>
      </c>
      <c r="G17" s="7">
        <v>6</v>
      </c>
      <c r="H17" s="7">
        <v>3</v>
      </c>
      <c r="I17" s="7">
        <v>4</v>
      </c>
      <c r="J17" s="7">
        <v>0</v>
      </c>
      <c r="K17" s="7">
        <v>8</v>
      </c>
      <c r="L17" s="7">
        <v>0</v>
      </c>
      <c r="M17" s="6">
        <f t="shared" si="0"/>
        <v>258</v>
      </c>
    </row>
    <row r="18" spans="1:13" s="1" customFormat="1" ht="12.75" customHeight="1" x14ac:dyDescent="0.25">
      <c r="A18" s="6" t="s">
        <v>24</v>
      </c>
      <c r="B18" s="7">
        <v>168</v>
      </c>
      <c r="C18" s="7">
        <v>125</v>
      </c>
      <c r="D18" s="7">
        <v>16</v>
      </c>
      <c r="E18" s="7">
        <v>6</v>
      </c>
      <c r="F18" s="7">
        <v>17</v>
      </c>
      <c r="G18" s="7">
        <v>20</v>
      </c>
      <c r="H18" s="7">
        <v>7</v>
      </c>
      <c r="I18" s="7">
        <v>1</v>
      </c>
      <c r="J18" s="7">
        <v>0</v>
      </c>
      <c r="K18" s="7">
        <v>40</v>
      </c>
      <c r="L18" s="7">
        <v>0</v>
      </c>
      <c r="M18" s="6">
        <f t="shared" si="0"/>
        <v>400</v>
      </c>
    </row>
    <row r="19" spans="1:13" s="1" customFormat="1" ht="12.75" customHeight="1" x14ac:dyDescent="0.25">
      <c r="A19" s="6" t="s">
        <v>25</v>
      </c>
      <c r="B19" s="7">
        <v>118</v>
      </c>
      <c r="C19" s="7">
        <v>82</v>
      </c>
      <c r="D19" s="7">
        <v>25</v>
      </c>
      <c r="E19" s="7">
        <v>5</v>
      </c>
      <c r="F19" s="7">
        <v>16</v>
      </c>
      <c r="G19" s="7">
        <v>15</v>
      </c>
      <c r="H19" s="7">
        <v>3</v>
      </c>
      <c r="I19" s="7">
        <v>2</v>
      </c>
      <c r="J19" s="7">
        <v>0</v>
      </c>
      <c r="K19" s="7">
        <v>19</v>
      </c>
      <c r="L19" s="7">
        <v>0</v>
      </c>
      <c r="M19" s="6">
        <f t="shared" si="0"/>
        <v>285</v>
      </c>
    </row>
    <row r="20" spans="1:13" s="1" customFormat="1" ht="12.75" customHeight="1" x14ac:dyDescent="0.25">
      <c r="A20" s="6" t="s">
        <v>26</v>
      </c>
      <c r="B20" s="7">
        <v>115</v>
      </c>
      <c r="C20" s="7">
        <v>41</v>
      </c>
      <c r="D20" s="7">
        <v>7</v>
      </c>
      <c r="E20" s="7">
        <v>3</v>
      </c>
      <c r="F20" s="7">
        <v>10</v>
      </c>
      <c r="G20" s="7">
        <v>2</v>
      </c>
      <c r="H20" s="7">
        <v>4</v>
      </c>
      <c r="I20" s="7">
        <v>0</v>
      </c>
      <c r="J20" s="7">
        <v>0</v>
      </c>
      <c r="K20" s="7">
        <v>10</v>
      </c>
      <c r="L20" s="7">
        <v>0</v>
      </c>
      <c r="M20" s="6">
        <f t="shared" si="0"/>
        <v>192</v>
      </c>
    </row>
    <row r="21" spans="1:13" ht="12.75" customHeight="1" x14ac:dyDescent="0.25">
      <c r="A21" s="6" t="s">
        <v>27</v>
      </c>
      <c r="B21" s="7">
        <v>108</v>
      </c>
      <c r="C21" s="7">
        <v>50</v>
      </c>
      <c r="D21" s="7">
        <v>11</v>
      </c>
      <c r="E21" s="7">
        <v>8</v>
      </c>
      <c r="F21" s="7">
        <v>13</v>
      </c>
      <c r="G21" s="7">
        <v>6</v>
      </c>
      <c r="H21" s="7">
        <v>11</v>
      </c>
      <c r="I21" s="7">
        <v>1</v>
      </c>
      <c r="J21" s="7">
        <v>0</v>
      </c>
      <c r="K21" s="7">
        <v>8</v>
      </c>
      <c r="L21" s="7">
        <v>0</v>
      </c>
      <c r="M21" s="6">
        <f t="shared" si="0"/>
        <v>216</v>
      </c>
    </row>
    <row r="22" spans="1:13" ht="12.75" customHeight="1" x14ac:dyDescent="0.25">
      <c r="A22" s="6" t="s">
        <v>28</v>
      </c>
      <c r="B22" s="7">
        <v>135</v>
      </c>
      <c r="C22" s="7">
        <v>43</v>
      </c>
      <c r="D22" s="7">
        <v>8</v>
      </c>
      <c r="E22" s="7">
        <v>10</v>
      </c>
      <c r="F22" s="7">
        <v>18</v>
      </c>
      <c r="G22" s="7">
        <v>12</v>
      </c>
      <c r="H22" s="7">
        <v>5</v>
      </c>
      <c r="I22" s="7">
        <v>0</v>
      </c>
      <c r="J22" s="7">
        <v>0</v>
      </c>
      <c r="K22" s="7">
        <v>18</v>
      </c>
      <c r="L22" s="7">
        <v>0</v>
      </c>
      <c r="M22" s="6">
        <f t="shared" si="0"/>
        <v>249</v>
      </c>
    </row>
    <row r="23" spans="1:13" ht="12.75" customHeight="1" x14ac:dyDescent="0.25">
      <c r="A23" s="6" t="s">
        <v>29</v>
      </c>
      <c r="B23" s="7">
        <v>211</v>
      </c>
      <c r="C23" s="7">
        <v>46</v>
      </c>
      <c r="D23" s="7">
        <v>10</v>
      </c>
      <c r="E23" s="7">
        <v>12</v>
      </c>
      <c r="F23" s="7">
        <v>21</v>
      </c>
      <c r="G23" s="7">
        <v>15</v>
      </c>
      <c r="H23" s="7">
        <v>15</v>
      </c>
      <c r="I23" s="7">
        <v>0</v>
      </c>
      <c r="J23" s="7">
        <v>1</v>
      </c>
      <c r="K23" s="7">
        <v>16</v>
      </c>
      <c r="L23" s="7">
        <v>0</v>
      </c>
      <c r="M23" s="6">
        <f t="shared" si="0"/>
        <v>347</v>
      </c>
    </row>
    <row r="24" spans="1:13" ht="12.75" customHeight="1" x14ac:dyDescent="0.25">
      <c r="A24" s="6" t="s">
        <v>30</v>
      </c>
      <c r="B24" s="7">
        <v>170</v>
      </c>
      <c r="C24" s="7">
        <v>48</v>
      </c>
      <c r="D24" s="7">
        <v>15</v>
      </c>
      <c r="E24" s="7">
        <v>6</v>
      </c>
      <c r="F24" s="7">
        <v>20</v>
      </c>
      <c r="G24" s="7">
        <v>6</v>
      </c>
      <c r="H24" s="7">
        <v>16</v>
      </c>
      <c r="I24" s="7">
        <v>3</v>
      </c>
      <c r="J24" s="7">
        <v>0</v>
      </c>
      <c r="K24" s="7">
        <v>9</v>
      </c>
      <c r="L24" s="7">
        <v>0</v>
      </c>
      <c r="M24" s="6">
        <f t="shared" si="0"/>
        <v>293</v>
      </c>
    </row>
    <row r="25" spans="1:13" ht="12.75" customHeight="1" x14ac:dyDescent="0.25">
      <c r="A25" s="8" t="s">
        <v>31</v>
      </c>
      <c r="B25" s="7">
        <v>108</v>
      </c>
      <c r="C25" s="7">
        <v>73</v>
      </c>
      <c r="D25" s="7">
        <v>18</v>
      </c>
      <c r="E25" s="7">
        <v>11</v>
      </c>
      <c r="F25" s="7">
        <v>17</v>
      </c>
      <c r="G25" s="7">
        <v>10</v>
      </c>
      <c r="H25" s="7">
        <v>8</v>
      </c>
      <c r="I25" s="7">
        <v>1</v>
      </c>
      <c r="J25" s="7">
        <v>0</v>
      </c>
      <c r="K25" s="7">
        <v>16</v>
      </c>
      <c r="L25" s="7">
        <v>0</v>
      </c>
      <c r="M25" s="6">
        <f t="shared" si="0"/>
        <v>262</v>
      </c>
    </row>
    <row r="26" spans="1:13" ht="12.75" customHeight="1" x14ac:dyDescent="0.25">
      <c r="A26" s="8" t="s">
        <v>32</v>
      </c>
      <c r="B26" s="7">
        <v>123</v>
      </c>
      <c r="C26" s="7">
        <v>119</v>
      </c>
      <c r="D26" s="7">
        <v>16</v>
      </c>
      <c r="E26" s="7">
        <v>3</v>
      </c>
      <c r="F26" s="7">
        <v>11</v>
      </c>
      <c r="G26" s="7">
        <v>17</v>
      </c>
      <c r="H26" s="7">
        <v>7</v>
      </c>
      <c r="I26" s="7">
        <v>4</v>
      </c>
      <c r="J26" s="7">
        <v>0</v>
      </c>
      <c r="K26" s="7">
        <v>34</v>
      </c>
      <c r="L26" s="7">
        <v>0</v>
      </c>
      <c r="M26" s="6">
        <f t="shared" si="0"/>
        <v>334</v>
      </c>
    </row>
    <row r="27" spans="1:13" ht="12.75" customHeight="1" x14ac:dyDescent="0.25">
      <c r="A27" s="8" t="s">
        <v>33</v>
      </c>
      <c r="B27" s="7">
        <v>174</v>
      </c>
      <c r="C27" s="7">
        <v>83</v>
      </c>
      <c r="D27" s="7">
        <v>19</v>
      </c>
      <c r="E27" s="7">
        <v>7</v>
      </c>
      <c r="F27" s="7">
        <v>19</v>
      </c>
      <c r="G27" s="7">
        <v>12</v>
      </c>
      <c r="H27" s="7">
        <v>16</v>
      </c>
      <c r="I27" s="7">
        <v>1</v>
      </c>
      <c r="J27" s="7">
        <v>0</v>
      </c>
      <c r="K27" s="7">
        <v>16</v>
      </c>
      <c r="L27" s="7">
        <v>0</v>
      </c>
      <c r="M27" s="6">
        <f t="shared" si="0"/>
        <v>347</v>
      </c>
    </row>
    <row r="28" spans="1:13" ht="12.75" customHeight="1" x14ac:dyDescent="0.25">
      <c r="A28" s="8" t="s">
        <v>34</v>
      </c>
      <c r="B28" s="7">
        <v>74</v>
      </c>
      <c r="C28" s="7">
        <v>30</v>
      </c>
      <c r="D28" s="7">
        <v>9</v>
      </c>
      <c r="E28" s="7">
        <v>3</v>
      </c>
      <c r="F28" s="7">
        <v>2</v>
      </c>
      <c r="G28" s="7">
        <v>6</v>
      </c>
      <c r="H28" s="7">
        <v>3</v>
      </c>
      <c r="I28" s="7">
        <v>1</v>
      </c>
      <c r="J28" s="7">
        <v>1</v>
      </c>
      <c r="K28" s="7">
        <v>7</v>
      </c>
      <c r="L28" s="7">
        <v>0</v>
      </c>
      <c r="M28" s="6">
        <f t="shared" si="0"/>
        <v>136</v>
      </c>
    </row>
    <row r="29" spans="1:13" ht="12.75" customHeight="1" x14ac:dyDescent="0.25">
      <c r="A29" s="8" t="s">
        <v>35</v>
      </c>
      <c r="B29" s="7">
        <v>190</v>
      </c>
      <c r="C29" s="7">
        <v>131</v>
      </c>
      <c r="D29" s="7">
        <v>45</v>
      </c>
      <c r="E29" s="7">
        <v>7</v>
      </c>
      <c r="F29" s="7">
        <v>30</v>
      </c>
      <c r="G29" s="7">
        <v>18</v>
      </c>
      <c r="H29" s="7">
        <v>7</v>
      </c>
      <c r="I29" s="7">
        <v>2</v>
      </c>
      <c r="J29" s="7">
        <v>0</v>
      </c>
      <c r="K29" s="7">
        <v>23</v>
      </c>
      <c r="L29" s="7">
        <v>0</v>
      </c>
      <c r="M29" s="6">
        <f t="shared" si="0"/>
        <v>453</v>
      </c>
    </row>
    <row r="30" spans="1:13" ht="12.75" customHeight="1" x14ac:dyDescent="0.25">
      <c r="A30" s="8" t="s">
        <v>36</v>
      </c>
      <c r="B30" s="7">
        <v>142</v>
      </c>
      <c r="C30" s="7">
        <v>121</v>
      </c>
      <c r="D30" s="7">
        <v>22</v>
      </c>
      <c r="E30" s="7">
        <v>4</v>
      </c>
      <c r="F30" s="7">
        <v>12</v>
      </c>
      <c r="G30" s="7">
        <v>18</v>
      </c>
      <c r="H30" s="7">
        <v>9</v>
      </c>
      <c r="I30" s="7">
        <v>2</v>
      </c>
      <c r="J30" s="7">
        <v>0</v>
      </c>
      <c r="K30" s="7">
        <v>19</v>
      </c>
      <c r="L30" s="7">
        <v>0</v>
      </c>
      <c r="M30" s="6">
        <f t="shared" si="0"/>
        <v>349</v>
      </c>
    </row>
    <row r="31" spans="1:13" ht="12.75" customHeight="1" x14ac:dyDescent="0.25">
      <c r="A31" s="8" t="s">
        <v>37</v>
      </c>
      <c r="B31" s="7">
        <v>143</v>
      </c>
      <c r="C31" s="7">
        <v>95</v>
      </c>
      <c r="D31" s="7">
        <v>17</v>
      </c>
      <c r="E31" s="7">
        <v>3</v>
      </c>
      <c r="F31" s="7">
        <v>7</v>
      </c>
      <c r="G31" s="7">
        <v>10</v>
      </c>
      <c r="H31" s="7">
        <v>11</v>
      </c>
      <c r="I31" s="7">
        <v>2</v>
      </c>
      <c r="J31" s="7">
        <v>1</v>
      </c>
      <c r="K31" s="7">
        <v>13</v>
      </c>
      <c r="L31" s="7">
        <v>0</v>
      </c>
      <c r="M31" s="6">
        <f t="shared" si="0"/>
        <v>302</v>
      </c>
    </row>
    <row r="32" spans="1:13" ht="12.75" customHeight="1" x14ac:dyDescent="0.25">
      <c r="A32" s="8" t="s">
        <v>38</v>
      </c>
      <c r="B32" s="7">
        <v>90</v>
      </c>
      <c r="C32" s="7">
        <v>28</v>
      </c>
      <c r="D32" s="7">
        <v>12</v>
      </c>
      <c r="E32" s="7">
        <v>4</v>
      </c>
      <c r="F32" s="7">
        <v>3</v>
      </c>
      <c r="G32" s="7">
        <v>6</v>
      </c>
      <c r="H32" s="7">
        <v>1</v>
      </c>
      <c r="I32" s="7">
        <v>2</v>
      </c>
      <c r="J32" s="7">
        <v>0</v>
      </c>
      <c r="K32" s="7">
        <v>12</v>
      </c>
      <c r="L32" s="7">
        <v>0</v>
      </c>
      <c r="M32" s="6">
        <f t="shared" si="0"/>
        <v>158</v>
      </c>
    </row>
    <row r="33" spans="1:13" ht="12.75" customHeight="1" x14ac:dyDescent="0.25">
      <c r="A33" s="8" t="s">
        <v>39</v>
      </c>
      <c r="B33" s="7">
        <v>82</v>
      </c>
      <c r="C33" s="7">
        <v>59</v>
      </c>
      <c r="D33" s="7">
        <v>9</v>
      </c>
      <c r="E33" s="7">
        <v>7</v>
      </c>
      <c r="F33" s="7">
        <v>14</v>
      </c>
      <c r="G33" s="7">
        <v>7</v>
      </c>
      <c r="H33" s="7">
        <v>4</v>
      </c>
      <c r="I33" s="7">
        <v>1</v>
      </c>
      <c r="J33" s="7">
        <v>0</v>
      </c>
      <c r="K33" s="7">
        <v>7</v>
      </c>
      <c r="L33" s="7">
        <v>0</v>
      </c>
      <c r="M33" s="6">
        <f t="shared" si="0"/>
        <v>190</v>
      </c>
    </row>
    <row r="34" spans="1:13" ht="12.75" customHeight="1" x14ac:dyDescent="0.25">
      <c r="A34" s="8" t="s">
        <v>40</v>
      </c>
      <c r="B34" s="7">
        <v>127</v>
      </c>
      <c r="C34" s="7">
        <v>74</v>
      </c>
      <c r="D34" s="7">
        <v>17</v>
      </c>
      <c r="E34" s="7">
        <v>8</v>
      </c>
      <c r="F34" s="7">
        <v>12</v>
      </c>
      <c r="G34" s="7">
        <v>16</v>
      </c>
      <c r="H34" s="7">
        <v>4</v>
      </c>
      <c r="I34" s="7">
        <v>4</v>
      </c>
      <c r="J34" s="7">
        <v>0</v>
      </c>
      <c r="K34" s="7">
        <v>12</v>
      </c>
      <c r="L34" s="7">
        <v>0</v>
      </c>
      <c r="M34" s="6">
        <f t="shared" si="0"/>
        <v>274</v>
      </c>
    </row>
    <row r="35" spans="1:13" ht="12.75" customHeight="1" x14ac:dyDescent="0.25">
      <c r="A35" s="8" t="s">
        <v>41</v>
      </c>
      <c r="B35" s="7">
        <v>112</v>
      </c>
      <c r="C35" s="7">
        <v>115</v>
      </c>
      <c r="D35" s="7">
        <v>27</v>
      </c>
      <c r="E35" s="7">
        <v>4</v>
      </c>
      <c r="F35" s="7">
        <v>12</v>
      </c>
      <c r="G35" s="7">
        <v>15</v>
      </c>
      <c r="H35" s="7">
        <v>6</v>
      </c>
      <c r="I35" s="7">
        <v>1</v>
      </c>
      <c r="J35" s="7">
        <v>2</v>
      </c>
      <c r="K35" s="7">
        <v>17</v>
      </c>
      <c r="L35" s="7"/>
      <c r="M35" s="6">
        <f t="shared" si="0"/>
        <v>311</v>
      </c>
    </row>
    <row r="36" spans="1:13" s="12" customFormat="1" ht="15.75" x14ac:dyDescent="0.25">
      <c r="A36" s="9" t="s">
        <v>3</v>
      </c>
      <c r="B36" s="10">
        <f t="shared" ref="B36:M36" si="1">SUM(B6:B35)</f>
        <v>3706</v>
      </c>
      <c r="C36" s="10">
        <f t="shared" si="1"/>
        <v>2284</v>
      </c>
      <c r="D36" s="10">
        <f t="shared" si="1"/>
        <v>547</v>
      </c>
      <c r="E36" s="10">
        <f>SUM(E6:E35)</f>
        <v>181</v>
      </c>
      <c r="F36" s="10">
        <f>SUM(F6:F35)</f>
        <v>393</v>
      </c>
      <c r="G36" s="10">
        <f>SUM(G6:G35)</f>
        <v>345</v>
      </c>
      <c r="H36" s="10">
        <f>SUM(H6:H35)</f>
        <v>195</v>
      </c>
      <c r="I36" s="10">
        <f t="shared" si="1"/>
        <v>51</v>
      </c>
      <c r="J36" s="10">
        <f t="shared" si="1"/>
        <v>5</v>
      </c>
      <c r="K36" s="10">
        <f t="shared" si="1"/>
        <v>442</v>
      </c>
      <c r="L36" s="10">
        <f t="shared" si="1"/>
        <v>0</v>
      </c>
      <c r="M36" s="10">
        <f t="shared" si="1"/>
        <v>8149</v>
      </c>
    </row>
    <row r="37" spans="1:13" s="12" customFormat="1" ht="12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2.75" customHeight="1" x14ac:dyDescent="0.3">
      <c r="A38" s="193"/>
      <c r="B38" s="206" t="s">
        <v>159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8"/>
    </row>
    <row r="39" spans="1:13" s="1" customFormat="1" ht="12.75" customHeight="1" x14ac:dyDescent="0.3">
      <c r="A39" s="194"/>
      <c r="B39" s="3" t="s">
        <v>161</v>
      </c>
      <c r="C39" s="3" t="s">
        <v>162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167</v>
      </c>
      <c r="I39" s="3" t="s">
        <v>168</v>
      </c>
      <c r="J39" s="209" t="s">
        <v>0</v>
      </c>
      <c r="K39" s="209" t="s">
        <v>1</v>
      </c>
      <c r="L39" s="209" t="s">
        <v>2</v>
      </c>
      <c r="M39" s="212" t="s">
        <v>3</v>
      </c>
    </row>
    <row r="40" spans="1:13" s="1" customFormat="1" x14ac:dyDescent="0.3">
      <c r="A40" s="198">
        <v>43046</v>
      </c>
      <c r="B40" s="3" t="s">
        <v>4</v>
      </c>
      <c r="C40" s="3" t="s">
        <v>5</v>
      </c>
      <c r="D40" s="3" t="s">
        <v>6</v>
      </c>
      <c r="E40" s="3" t="s">
        <v>7</v>
      </c>
      <c r="F40" s="3" t="s">
        <v>8</v>
      </c>
      <c r="G40" s="3" t="s">
        <v>9</v>
      </c>
      <c r="H40" s="3" t="s">
        <v>10</v>
      </c>
      <c r="I40" s="3" t="s">
        <v>11</v>
      </c>
      <c r="J40" s="210"/>
      <c r="K40" s="210"/>
      <c r="L40" s="210"/>
      <c r="M40" s="213"/>
    </row>
    <row r="41" spans="1:13" s="4" customFormat="1" ht="24" x14ac:dyDescent="0.25">
      <c r="A41" s="199"/>
      <c r="B41" s="102" t="s">
        <v>160</v>
      </c>
      <c r="C41" s="102" t="s">
        <v>169</v>
      </c>
      <c r="D41" s="102" t="s">
        <v>169</v>
      </c>
      <c r="E41" s="102" t="s">
        <v>651</v>
      </c>
      <c r="F41" s="102" t="s">
        <v>160</v>
      </c>
      <c r="G41" s="102" t="s">
        <v>169</v>
      </c>
      <c r="H41" s="102" t="s">
        <v>160</v>
      </c>
      <c r="I41" s="102" t="s">
        <v>169</v>
      </c>
      <c r="J41" s="211"/>
      <c r="K41" s="211"/>
      <c r="L41" s="211"/>
      <c r="M41" s="214"/>
    </row>
    <row r="42" spans="1:13" s="4" customFormat="1" ht="12.75" customHeight="1" x14ac:dyDescent="0.25">
      <c r="A42" s="6" t="s">
        <v>42</v>
      </c>
      <c r="B42" s="7">
        <v>119</v>
      </c>
      <c r="C42" s="7">
        <v>102</v>
      </c>
      <c r="D42" s="7">
        <v>21</v>
      </c>
      <c r="E42" s="7">
        <v>4</v>
      </c>
      <c r="F42" s="7">
        <v>10</v>
      </c>
      <c r="G42" s="7">
        <v>16</v>
      </c>
      <c r="H42" s="7">
        <v>5</v>
      </c>
      <c r="I42" s="7">
        <v>4</v>
      </c>
      <c r="J42" s="7">
        <v>0</v>
      </c>
      <c r="K42" s="7">
        <v>31</v>
      </c>
      <c r="L42" s="7">
        <v>0</v>
      </c>
      <c r="M42" s="6">
        <f t="shared" ref="M42:M47" si="2">SUM(B42:L42)</f>
        <v>312</v>
      </c>
    </row>
    <row r="43" spans="1:13" s="1" customFormat="1" ht="12.75" customHeight="1" x14ac:dyDescent="0.25">
      <c r="A43" s="6" t="s">
        <v>43</v>
      </c>
      <c r="B43" s="7">
        <v>146</v>
      </c>
      <c r="C43" s="7">
        <v>82</v>
      </c>
      <c r="D43" s="7">
        <v>18</v>
      </c>
      <c r="E43" s="7">
        <v>6</v>
      </c>
      <c r="F43" s="7">
        <v>14</v>
      </c>
      <c r="G43" s="7">
        <v>18</v>
      </c>
      <c r="H43" s="7">
        <v>8</v>
      </c>
      <c r="I43" s="7">
        <v>2</v>
      </c>
      <c r="J43" s="7">
        <v>0</v>
      </c>
      <c r="K43" s="7">
        <v>20</v>
      </c>
      <c r="L43" s="7">
        <v>0</v>
      </c>
      <c r="M43" s="6">
        <f t="shared" si="2"/>
        <v>314</v>
      </c>
    </row>
    <row r="44" spans="1:13" s="1" customFormat="1" ht="12.75" customHeight="1" x14ac:dyDescent="0.25">
      <c r="A44" s="6" t="s">
        <v>44</v>
      </c>
      <c r="B44" s="7">
        <v>133</v>
      </c>
      <c r="C44" s="7">
        <v>70</v>
      </c>
      <c r="D44" s="7">
        <v>13</v>
      </c>
      <c r="E44" s="7">
        <v>6</v>
      </c>
      <c r="F44" s="7">
        <v>6</v>
      </c>
      <c r="G44" s="7">
        <v>3</v>
      </c>
      <c r="H44" s="7">
        <v>9</v>
      </c>
      <c r="I44" s="7">
        <v>3</v>
      </c>
      <c r="J44" s="7">
        <v>0</v>
      </c>
      <c r="K44" s="7">
        <v>20</v>
      </c>
      <c r="L44" s="7">
        <v>0</v>
      </c>
      <c r="M44" s="6">
        <f t="shared" si="2"/>
        <v>263</v>
      </c>
    </row>
    <row r="45" spans="1:13" s="1" customFormat="1" ht="12.75" customHeight="1" x14ac:dyDescent="0.25">
      <c r="A45" s="6" t="s">
        <v>45</v>
      </c>
      <c r="B45" s="7">
        <v>139</v>
      </c>
      <c r="C45" s="7">
        <v>75</v>
      </c>
      <c r="D45" s="7">
        <v>14</v>
      </c>
      <c r="E45" s="7">
        <v>3</v>
      </c>
      <c r="F45" s="7">
        <v>8</v>
      </c>
      <c r="G45" s="7">
        <v>15</v>
      </c>
      <c r="H45" s="7">
        <v>9</v>
      </c>
      <c r="I45" s="7">
        <v>1</v>
      </c>
      <c r="J45" s="7">
        <v>0</v>
      </c>
      <c r="K45" s="7">
        <v>17</v>
      </c>
      <c r="L45" s="7">
        <v>0</v>
      </c>
      <c r="M45" s="6">
        <f t="shared" si="2"/>
        <v>281</v>
      </c>
    </row>
    <row r="46" spans="1:13" s="1" customFormat="1" ht="12.75" customHeight="1" x14ac:dyDescent="0.25">
      <c r="A46" s="6" t="s">
        <v>46</v>
      </c>
      <c r="B46" s="7">
        <v>232</v>
      </c>
      <c r="C46" s="7">
        <v>112</v>
      </c>
      <c r="D46" s="7">
        <v>19</v>
      </c>
      <c r="E46" s="7">
        <v>6</v>
      </c>
      <c r="F46" s="7">
        <v>11</v>
      </c>
      <c r="G46" s="7">
        <v>23</v>
      </c>
      <c r="H46" s="7">
        <v>12</v>
      </c>
      <c r="I46" s="7">
        <v>2</v>
      </c>
      <c r="J46" s="7">
        <v>0</v>
      </c>
      <c r="K46" s="7">
        <v>19</v>
      </c>
      <c r="L46" s="7">
        <v>1</v>
      </c>
      <c r="M46" s="6">
        <f t="shared" si="2"/>
        <v>437</v>
      </c>
    </row>
    <row r="47" spans="1:13" s="1" customFormat="1" ht="12.75" customHeight="1" x14ac:dyDescent="0.25">
      <c r="A47" s="6" t="s">
        <v>47</v>
      </c>
      <c r="B47" s="7">
        <v>255</v>
      </c>
      <c r="C47" s="7">
        <v>120</v>
      </c>
      <c r="D47" s="7">
        <v>25</v>
      </c>
      <c r="E47" s="7">
        <v>8</v>
      </c>
      <c r="F47" s="7">
        <v>14</v>
      </c>
      <c r="G47" s="7">
        <v>11</v>
      </c>
      <c r="H47" s="7">
        <v>14</v>
      </c>
      <c r="I47" s="7">
        <v>3</v>
      </c>
      <c r="J47" s="7">
        <v>0</v>
      </c>
      <c r="K47" s="7">
        <v>19</v>
      </c>
      <c r="L47" s="7">
        <v>0</v>
      </c>
      <c r="M47" s="6">
        <f t="shared" si="2"/>
        <v>469</v>
      </c>
    </row>
    <row r="48" spans="1:13" s="1" customFormat="1" ht="15.75" customHeight="1" x14ac:dyDescent="0.25">
      <c r="A48" s="9" t="s">
        <v>3</v>
      </c>
      <c r="B48" s="10">
        <f>SUM(B42:B47)</f>
        <v>1024</v>
      </c>
      <c r="C48" s="10">
        <f t="shared" ref="C48:L48" si="3">SUM(C42:C47)</f>
        <v>561</v>
      </c>
      <c r="D48" s="10">
        <f t="shared" si="3"/>
        <v>110</v>
      </c>
      <c r="E48" s="10">
        <f t="shared" si="3"/>
        <v>33</v>
      </c>
      <c r="F48" s="10">
        <f t="shared" si="3"/>
        <v>63</v>
      </c>
      <c r="G48" s="10">
        <f t="shared" si="3"/>
        <v>86</v>
      </c>
      <c r="H48" s="10">
        <f t="shared" si="3"/>
        <v>57</v>
      </c>
      <c r="I48" s="10">
        <f t="shared" si="3"/>
        <v>15</v>
      </c>
      <c r="J48" s="10">
        <f t="shared" si="3"/>
        <v>0</v>
      </c>
      <c r="K48" s="10">
        <f t="shared" si="3"/>
        <v>126</v>
      </c>
      <c r="L48" s="10">
        <f t="shared" si="3"/>
        <v>1</v>
      </c>
      <c r="M48" s="10">
        <f>SUM(M42:M47)</f>
        <v>2076</v>
      </c>
    </row>
    <row r="49" spans="1:13" ht="12" customHeight="1" x14ac:dyDescent="0.25"/>
    <row r="50" spans="1:13" ht="12.75" customHeight="1" x14ac:dyDescent="0.3">
      <c r="A50" s="193"/>
      <c r="B50" s="206" t="s">
        <v>159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8"/>
    </row>
    <row r="51" spans="1:13" s="1" customFormat="1" ht="12.75" customHeight="1" x14ac:dyDescent="0.3">
      <c r="A51" s="194"/>
      <c r="B51" s="3" t="s">
        <v>161</v>
      </c>
      <c r="C51" s="3" t="s">
        <v>162</v>
      </c>
      <c r="D51" s="3" t="s">
        <v>163</v>
      </c>
      <c r="E51" s="3" t="s">
        <v>164</v>
      </c>
      <c r="F51" s="3" t="s">
        <v>165</v>
      </c>
      <c r="G51" s="3" t="s">
        <v>166</v>
      </c>
      <c r="H51" s="3" t="s">
        <v>167</v>
      </c>
      <c r="I51" s="3" t="s">
        <v>168</v>
      </c>
      <c r="J51" s="209" t="s">
        <v>0</v>
      </c>
      <c r="K51" s="209" t="s">
        <v>1</v>
      </c>
      <c r="L51" s="209" t="s">
        <v>2</v>
      </c>
      <c r="M51" s="212" t="s">
        <v>3</v>
      </c>
    </row>
    <row r="52" spans="1:13" s="1" customFormat="1" x14ac:dyDescent="0.3">
      <c r="A52" s="198">
        <v>43046</v>
      </c>
      <c r="B52" s="3" t="s">
        <v>4</v>
      </c>
      <c r="C52" s="3" t="s">
        <v>5</v>
      </c>
      <c r="D52" s="3" t="s">
        <v>6</v>
      </c>
      <c r="E52" s="3" t="s">
        <v>7</v>
      </c>
      <c r="F52" s="3" t="s">
        <v>8</v>
      </c>
      <c r="G52" s="3" t="s">
        <v>9</v>
      </c>
      <c r="H52" s="3" t="s">
        <v>10</v>
      </c>
      <c r="I52" s="3" t="s">
        <v>11</v>
      </c>
      <c r="J52" s="210"/>
      <c r="K52" s="210"/>
      <c r="L52" s="210"/>
      <c r="M52" s="213"/>
    </row>
    <row r="53" spans="1:13" s="4" customFormat="1" ht="24" x14ac:dyDescent="0.25">
      <c r="A53" s="199"/>
      <c r="B53" s="102" t="s">
        <v>160</v>
      </c>
      <c r="C53" s="102" t="s">
        <v>169</v>
      </c>
      <c r="D53" s="102" t="s">
        <v>169</v>
      </c>
      <c r="E53" s="102" t="s">
        <v>651</v>
      </c>
      <c r="F53" s="102" t="s">
        <v>160</v>
      </c>
      <c r="G53" s="102" t="s">
        <v>169</v>
      </c>
      <c r="H53" s="102" t="s">
        <v>160</v>
      </c>
      <c r="I53" s="102" t="s">
        <v>169</v>
      </c>
      <c r="J53" s="211"/>
      <c r="K53" s="211"/>
      <c r="L53" s="211"/>
      <c r="M53" s="214"/>
    </row>
    <row r="54" spans="1:13" s="1" customFormat="1" ht="12.75" customHeight="1" x14ac:dyDescent="0.25">
      <c r="A54" s="6" t="s">
        <v>48</v>
      </c>
      <c r="B54" s="7">
        <v>64</v>
      </c>
      <c r="C54" s="7">
        <v>119</v>
      </c>
      <c r="D54" s="7">
        <v>22</v>
      </c>
      <c r="E54" s="7">
        <v>2</v>
      </c>
      <c r="F54" s="7">
        <v>5</v>
      </c>
      <c r="G54" s="7">
        <v>5</v>
      </c>
      <c r="H54" s="7">
        <v>4</v>
      </c>
      <c r="I54" s="7">
        <v>3</v>
      </c>
      <c r="J54" s="7">
        <v>0</v>
      </c>
      <c r="K54" s="7">
        <v>6</v>
      </c>
      <c r="L54" s="7">
        <v>0</v>
      </c>
      <c r="M54" s="6">
        <f>SUM(B54:L54)</f>
        <v>230</v>
      </c>
    </row>
    <row r="55" spans="1:13" s="1" customFormat="1" ht="12.75" customHeight="1" x14ac:dyDescent="0.25">
      <c r="A55" s="6" t="s">
        <v>49</v>
      </c>
      <c r="B55" s="7">
        <v>47</v>
      </c>
      <c r="C55" s="7">
        <v>61</v>
      </c>
      <c r="D55" s="7">
        <v>7</v>
      </c>
      <c r="E55" s="7">
        <v>2</v>
      </c>
      <c r="F55" s="7">
        <v>5</v>
      </c>
      <c r="G55" s="7">
        <v>7</v>
      </c>
      <c r="H55" s="7">
        <v>1</v>
      </c>
      <c r="I55" s="7">
        <v>0</v>
      </c>
      <c r="J55" s="7">
        <v>0</v>
      </c>
      <c r="K55" s="7">
        <v>3</v>
      </c>
      <c r="L55" s="7">
        <v>0</v>
      </c>
      <c r="M55" s="6">
        <f>SUM(B55:L55)</f>
        <v>133</v>
      </c>
    </row>
    <row r="56" spans="1:13" s="1" customFormat="1" ht="15.75" customHeight="1" x14ac:dyDescent="0.25">
      <c r="A56" s="9" t="s">
        <v>3</v>
      </c>
      <c r="B56" s="10">
        <f>SUM(B54:B55)</f>
        <v>111</v>
      </c>
      <c r="C56" s="10">
        <f t="shared" ref="C56:M56" si="4">SUM(C54:C55)</f>
        <v>180</v>
      </c>
      <c r="D56" s="10">
        <f t="shared" si="4"/>
        <v>29</v>
      </c>
      <c r="E56" s="10">
        <f t="shared" si="4"/>
        <v>4</v>
      </c>
      <c r="F56" s="10">
        <f t="shared" si="4"/>
        <v>10</v>
      </c>
      <c r="G56" s="10">
        <f t="shared" si="4"/>
        <v>12</v>
      </c>
      <c r="H56" s="10">
        <f t="shared" si="4"/>
        <v>5</v>
      </c>
      <c r="I56" s="10">
        <f t="shared" si="4"/>
        <v>3</v>
      </c>
      <c r="J56" s="10">
        <f t="shared" si="4"/>
        <v>0</v>
      </c>
      <c r="K56" s="10">
        <f t="shared" si="4"/>
        <v>9</v>
      </c>
      <c r="L56" s="10">
        <f t="shared" si="4"/>
        <v>0</v>
      </c>
      <c r="M56" s="10">
        <f t="shared" si="4"/>
        <v>363</v>
      </c>
    </row>
    <row r="57" spans="1:13" s="1" customFormat="1" ht="12" customHeight="1" x14ac:dyDescent="0.25"/>
    <row r="58" spans="1:13" ht="12.75" customHeight="1" x14ac:dyDescent="0.3">
      <c r="A58" s="193"/>
      <c r="B58" s="206" t="s">
        <v>159</v>
      </c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8"/>
    </row>
    <row r="59" spans="1:13" s="1" customFormat="1" ht="12.75" customHeight="1" x14ac:dyDescent="0.3">
      <c r="A59" s="194"/>
      <c r="B59" s="3" t="s">
        <v>161</v>
      </c>
      <c r="C59" s="3" t="s">
        <v>162</v>
      </c>
      <c r="D59" s="3" t="s">
        <v>163</v>
      </c>
      <c r="E59" s="3" t="s">
        <v>164</v>
      </c>
      <c r="F59" s="3" t="s">
        <v>165</v>
      </c>
      <c r="G59" s="3" t="s">
        <v>166</v>
      </c>
      <c r="H59" s="3" t="s">
        <v>167</v>
      </c>
      <c r="I59" s="3" t="s">
        <v>168</v>
      </c>
      <c r="J59" s="209" t="s">
        <v>0</v>
      </c>
      <c r="K59" s="209" t="s">
        <v>1</v>
      </c>
      <c r="L59" s="209" t="s">
        <v>2</v>
      </c>
      <c r="M59" s="212" t="s">
        <v>3</v>
      </c>
    </row>
    <row r="60" spans="1:13" s="1" customFormat="1" x14ac:dyDescent="0.3">
      <c r="A60" s="198">
        <v>43046</v>
      </c>
      <c r="B60" s="3" t="s">
        <v>4</v>
      </c>
      <c r="C60" s="3" t="s">
        <v>5</v>
      </c>
      <c r="D60" s="3" t="s">
        <v>6</v>
      </c>
      <c r="E60" s="3" t="s">
        <v>7</v>
      </c>
      <c r="F60" s="3" t="s">
        <v>8</v>
      </c>
      <c r="G60" s="3" t="s">
        <v>9</v>
      </c>
      <c r="H60" s="3" t="s">
        <v>10</v>
      </c>
      <c r="I60" s="3" t="s">
        <v>11</v>
      </c>
      <c r="J60" s="210"/>
      <c r="K60" s="210"/>
      <c r="L60" s="210"/>
      <c r="M60" s="213"/>
    </row>
    <row r="61" spans="1:13" s="4" customFormat="1" ht="24" x14ac:dyDescent="0.25">
      <c r="A61" s="199"/>
      <c r="B61" s="102" t="s">
        <v>160</v>
      </c>
      <c r="C61" s="102" t="s">
        <v>169</v>
      </c>
      <c r="D61" s="102" t="s">
        <v>169</v>
      </c>
      <c r="E61" s="102" t="s">
        <v>651</v>
      </c>
      <c r="F61" s="102" t="s">
        <v>160</v>
      </c>
      <c r="G61" s="102" t="s">
        <v>169</v>
      </c>
      <c r="H61" s="102" t="s">
        <v>160</v>
      </c>
      <c r="I61" s="102" t="s">
        <v>169</v>
      </c>
      <c r="J61" s="211"/>
      <c r="K61" s="211"/>
      <c r="L61" s="211"/>
      <c r="M61" s="214"/>
    </row>
    <row r="62" spans="1:13" s="4" customFormat="1" ht="12.75" customHeight="1" x14ac:dyDescent="0.25">
      <c r="A62" s="6" t="s">
        <v>50</v>
      </c>
      <c r="B62" s="7">
        <v>214</v>
      </c>
      <c r="C62" s="7">
        <v>240</v>
      </c>
      <c r="D62" s="7">
        <v>60</v>
      </c>
      <c r="E62" s="7">
        <v>10</v>
      </c>
      <c r="F62" s="7">
        <v>19</v>
      </c>
      <c r="G62" s="7">
        <v>24</v>
      </c>
      <c r="H62" s="7">
        <v>12</v>
      </c>
      <c r="I62" s="7">
        <v>4</v>
      </c>
      <c r="J62" s="7">
        <v>1</v>
      </c>
      <c r="K62" s="7">
        <v>24</v>
      </c>
      <c r="L62" s="7">
        <v>0</v>
      </c>
      <c r="M62" s="6">
        <f t="shared" ref="M62:M71" si="5">SUM(B62:L62)</f>
        <v>608</v>
      </c>
    </row>
    <row r="63" spans="1:13" s="1" customFormat="1" ht="12.75" customHeight="1" x14ac:dyDescent="0.25">
      <c r="A63" s="6" t="s">
        <v>51</v>
      </c>
      <c r="B63" s="7">
        <v>170</v>
      </c>
      <c r="C63" s="7">
        <v>157</v>
      </c>
      <c r="D63" s="7">
        <v>33</v>
      </c>
      <c r="E63" s="7">
        <v>4</v>
      </c>
      <c r="F63" s="7">
        <v>16</v>
      </c>
      <c r="G63" s="7">
        <v>24</v>
      </c>
      <c r="H63" s="7">
        <v>10</v>
      </c>
      <c r="I63" s="7">
        <v>2</v>
      </c>
      <c r="J63" s="7">
        <v>0</v>
      </c>
      <c r="K63" s="7">
        <v>24</v>
      </c>
      <c r="L63" s="7">
        <v>0</v>
      </c>
      <c r="M63" s="6">
        <f t="shared" si="5"/>
        <v>440</v>
      </c>
    </row>
    <row r="64" spans="1:13" s="1" customFormat="1" ht="12.75" customHeight="1" x14ac:dyDescent="0.25">
      <c r="A64" s="6" t="s">
        <v>52</v>
      </c>
      <c r="B64" s="7">
        <v>139</v>
      </c>
      <c r="C64" s="7">
        <v>118</v>
      </c>
      <c r="D64" s="7">
        <v>34</v>
      </c>
      <c r="E64" s="7">
        <v>3</v>
      </c>
      <c r="F64" s="7">
        <v>9</v>
      </c>
      <c r="G64" s="7">
        <v>12</v>
      </c>
      <c r="H64" s="7">
        <v>5</v>
      </c>
      <c r="I64" s="7">
        <v>0</v>
      </c>
      <c r="J64" s="7">
        <v>0</v>
      </c>
      <c r="K64" s="7">
        <v>24</v>
      </c>
      <c r="L64" s="7">
        <v>0</v>
      </c>
      <c r="M64" s="6">
        <f t="shared" si="5"/>
        <v>344</v>
      </c>
    </row>
    <row r="65" spans="1:13" s="1" customFormat="1" ht="12.75" customHeight="1" x14ac:dyDescent="0.25">
      <c r="A65" s="6" t="s">
        <v>53</v>
      </c>
      <c r="B65" s="7">
        <v>143</v>
      </c>
      <c r="C65" s="7">
        <v>204</v>
      </c>
      <c r="D65" s="7">
        <v>61</v>
      </c>
      <c r="E65" s="7">
        <v>1</v>
      </c>
      <c r="F65" s="7">
        <v>9</v>
      </c>
      <c r="G65" s="7">
        <v>30</v>
      </c>
      <c r="H65" s="7">
        <v>11</v>
      </c>
      <c r="I65" s="7">
        <v>0</v>
      </c>
      <c r="J65" s="7">
        <v>2</v>
      </c>
      <c r="K65" s="7">
        <v>44</v>
      </c>
      <c r="L65" s="7">
        <v>0</v>
      </c>
      <c r="M65" s="6">
        <f t="shared" si="5"/>
        <v>505</v>
      </c>
    </row>
    <row r="66" spans="1:13" s="1" customFormat="1" ht="12.75" customHeight="1" x14ac:dyDescent="0.25">
      <c r="A66" s="6" t="s">
        <v>54</v>
      </c>
      <c r="B66" s="7">
        <v>257</v>
      </c>
      <c r="C66" s="7">
        <v>188</v>
      </c>
      <c r="D66" s="7">
        <v>48</v>
      </c>
      <c r="E66" s="7">
        <v>12</v>
      </c>
      <c r="F66" s="7">
        <v>19</v>
      </c>
      <c r="G66" s="7">
        <v>28</v>
      </c>
      <c r="H66" s="7">
        <v>10</v>
      </c>
      <c r="I66" s="7">
        <v>3</v>
      </c>
      <c r="J66" s="7">
        <v>0</v>
      </c>
      <c r="K66" s="7">
        <v>22</v>
      </c>
      <c r="L66" s="7">
        <v>0</v>
      </c>
      <c r="M66" s="6">
        <f t="shared" si="5"/>
        <v>587</v>
      </c>
    </row>
    <row r="67" spans="1:13" s="1" customFormat="1" ht="12.75" customHeight="1" x14ac:dyDescent="0.25">
      <c r="A67" s="6" t="s">
        <v>55</v>
      </c>
      <c r="B67" s="7">
        <v>142</v>
      </c>
      <c r="C67" s="7">
        <v>119</v>
      </c>
      <c r="D67" s="7">
        <v>26</v>
      </c>
      <c r="E67" s="7">
        <v>7</v>
      </c>
      <c r="F67" s="7">
        <v>15</v>
      </c>
      <c r="G67" s="7">
        <v>9</v>
      </c>
      <c r="H67" s="7">
        <v>5</v>
      </c>
      <c r="I67" s="7">
        <v>3</v>
      </c>
      <c r="J67" s="7">
        <v>1</v>
      </c>
      <c r="K67" s="7">
        <v>18</v>
      </c>
      <c r="L67" s="7">
        <v>0</v>
      </c>
      <c r="M67" s="6">
        <f t="shared" si="5"/>
        <v>345</v>
      </c>
    </row>
    <row r="68" spans="1:13" s="1" customFormat="1" ht="12.75" customHeight="1" x14ac:dyDescent="0.25">
      <c r="A68" s="6" t="s">
        <v>56</v>
      </c>
      <c r="B68" s="7">
        <v>37</v>
      </c>
      <c r="C68" s="7">
        <v>53</v>
      </c>
      <c r="D68" s="7">
        <v>14</v>
      </c>
      <c r="E68" s="7">
        <v>0</v>
      </c>
      <c r="F68" s="7">
        <v>5</v>
      </c>
      <c r="G68" s="7">
        <v>6</v>
      </c>
      <c r="H68" s="7">
        <v>3</v>
      </c>
      <c r="I68" s="7">
        <v>0</v>
      </c>
      <c r="J68" s="7">
        <v>0</v>
      </c>
      <c r="K68" s="7">
        <v>8</v>
      </c>
      <c r="L68" s="7">
        <v>0</v>
      </c>
      <c r="M68" s="6">
        <f t="shared" si="5"/>
        <v>126</v>
      </c>
    </row>
    <row r="69" spans="1:13" s="1" customFormat="1" ht="12.75" customHeight="1" x14ac:dyDescent="0.25">
      <c r="A69" s="6" t="s">
        <v>57</v>
      </c>
      <c r="B69" s="7">
        <v>179</v>
      </c>
      <c r="C69" s="7">
        <v>202</v>
      </c>
      <c r="D69" s="7">
        <v>52</v>
      </c>
      <c r="E69" s="7">
        <v>8</v>
      </c>
      <c r="F69" s="7">
        <v>17</v>
      </c>
      <c r="G69" s="7">
        <v>30</v>
      </c>
      <c r="H69" s="7">
        <v>10</v>
      </c>
      <c r="I69" s="7">
        <v>3</v>
      </c>
      <c r="J69" s="7">
        <v>0</v>
      </c>
      <c r="K69" s="7">
        <v>32</v>
      </c>
      <c r="L69" s="7">
        <v>0</v>
      </c>
      <c r="M69" s="6">
        <f t="shared" si="5"/>
        <v>533</v>
      </c>
    </row>
    <row r="70" spans="1:13" s="1" customFormat="1" ht="12.75" customHeight="1" x14ac:dyDescent="0.25">
      <c r="A70" s="6" t="s">
        <v>58</v>
      </c>
      <c r="B70" s="7">
        <v>181</v>
      </c>
      <c r="C70" s="7">
        <v>235</v>
      </c>
      <c r="D70" s="7">
        <v>74</v>
      </c>
      <c r="E70" s="7">
        <v>2</v>
      </c>
      <c r="F70" s="7">
        <v>13</v>
      </c>
      <c r="G70" s="7">
        <v>16</v>
      </c>
      <c r="H70" s="7">
        <v>10</v>
      </c>
      <c r="I70" s="7">
        <v>3</v>
      </c>
      <c r="J70" s="7">
        <v>1</v>
      </c>
      <c r="K70" s="7">
        <v>44</v>
      </c>
      <c r="L70" s="7">
        <v>1</v>
      </c>
      <c r="M70" s="6">
        <f t="shared" si="5"/>
        <v>580</v>
      </c>
    </row>
    <row r="71" spans="1:13" s="1" customFormat="1" ht="12.75" customHeight="1" x14ac:dyDescent="0.25">
      <c r="A71" s="6" t="s">
        <v>59</v>
      </c>
      <c r="B71" s="7">
        <v>160</v>
      </c>
      <c r="C71" s="7">
        <v>123</v>
      </c>
      <c r="D71" s="7">
        <v>32</v>
      </c>
      <c r="E71" s="7">
        <v>6</v>
      </c>
      <c r="F71" s="7">
        <v>11</v>
      </c>
      <c r="G71" s="7">
        <v>14</v>
      </c>
      <c r="H71" s="7">
        <v>8</v>
      </c>
      <c r="I71" s="7">
        <v>2</v>
      </c>
      <c r="J71" s="7">
        <v>0</v>
      </c>
      <c r="K71" s="7">
        <v>17</v>
      </c>
      <c r="L71" s="7">
        <v>0</v>
      </c>
      <c r="M71" s="6">
        <f t="shared" si="5"/>
        <v>373</v>
      </c>
    </row>
    <row r="72" spans="1:13" s="1" customFormat="1" ht="15.75" customHeight="1" x14ac:dyDescent="0.25">
      <c r="A72" s="9" t="s">
        <v>3</v>
      </c>
      <c r="B72" s="10">
        <f t="shared" ref="B72:M72" si="6">SUM(B62:B71)</f>
        <v>1622</v>
      </c>
      <c r="C72" s="10">
        <f t="shared" si="6"/>
        <v>1639</v>
      </c>
      <c r="D72" s="10">
        <f t="shared" si="6"/>
        <v>434</v>
      </c>
      <c r="E72" s="10">
        <f>SUM(E62:E71)</f>
        <v>53</v>
      </c>
      <c r="F72" s="10">
        <f>SUM(F62:F71)</f>
        <v>133</v>
      </c>
      <c r="G72" s="10">
        <f>SUM(G62:G71)</f>
        <v>193</v>
      </c>
      <c r="H72" s="10">
        <f>SUM(H62:H71)</f>
        <v>84</v>
      </c>
      <c r="I72" s="10">
        <f t="shared" si="6"/>
        <v>20</v>
      </c>
      <c r="J72" s="10">
        <f t="shared" si="6"/>
        <v>5</v>
      </c>
      <c r="K72" s="10">
        <f t="shared" si="6"/>
        <v>257</v>
      </c>
      <c r="L72" s="10">
        <f t="shared" si="6"/>
        <v>1</v>
      </c>
      <c r="M72" s="10">
        <f t="shared" si="6"/>
        <v>4441</v>
      </c>
    </row>
    <row r="74" spans="1:13" ht="12.75" customHeight="1" x14ac:dyDescent="0.3">
      <c r="A74" s="193"/>
      <c r="B74" s="206" t="s">
        <v>159</v>
      </c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8"/>
    </row>
    <row r="75" spans="1:13" s="1" customFormat="1" ht="12.75" customHeight="1" x14ac:dyDescent="0.3">
      <c r="A75" s="194"/>
      <c r="B75" s="3" t="s">
        <v>161</v>
      </c>
      <c r="C75" s="3" t="s">
        <v>162</v>
      </c>
      <c r="D75" s="3" t="s">
        <v>163</v>
      </c>
      <c r="E75" s="3" t="s">
        <v>164</v>
      </c>
      <c r="F75" s="3" t="s">
        <v>165</v>
      </c>
      <c r="G75" s="3" t="s">
        <v>166</v>
      </c>
      <c r="H75" s="3" t="s">
        <v>167</v>
      </c>
      <c r="I75" s="3" t="s">
        <v>168</v>
      </c>
      <c r="J75" s="209" t="s">
        <v>0</v>
      </c>
      <c r="K75" s="209" t="s">
        <v>1</v>
      </c>
      <c r="L75" s="209" t="s">
        <v>2</v>
      </c>
      <c r="M75" s="212" t="s">
        <v>3</v>
      </c>
    </row>
    <row r="76" spans="1:13" s="1" customFormat="1" x14ac:dyDescent="0.3">
      <c r="A76" s="198">
        <v>43046</v>
      </c>
      <c r="B76" s="3" t="s">
        <v>4</v>
      </c>
      <c r="C76" s="3" t="s">
        <v>5</v>
      </c>
      <c r="D76" s="3" t="s">
        <v>6</v>
      </c>
      <c r="E76" s="3" t="s">
        <v>7</v>
      </c>
      <c r="F76" s="3" t="s">
        <v>8</v>
      </c>
      <c r="G76" s="3" t="s">
        <v>9</v>
      </c>
      <c r="H76" s="3" t="s">
        <v>10</v>
      </c>
      <c r="I76" s="3" t="s">
        <v>11</v>
      </c>
      <c r="J76" s="210"/>
      <c r="K76" s="210"/>
      <c r="L76" s="210"/>
      <c r="M76" s="213"/>
    </row>
    <row r="77" spans="1:13" s="4" customFormat="1" ht="24" x14ac:dyDescent="0.25">
      <c r="A77" s="199"/>
      <c r="B77" s="102" t="s">
        <v>160</v>
      </c>
      <c r="C77" s="102" t="s">
        <v>169</v>
      </c>
      <c r="D77" s="102" t="s">
        <v>169</v>
      </c>
      <c r="E77" s="102" t="s">
        <v>651</v>
      </c>
      <c r="F77" s="102" t="s">
        <v>160</v>
      </c>
      <c r="G77" s="102" t="s">
        <v>169</v>
      </c>
      <c r="H77" s="102" t="s">
        <v>160</v>
      </c>
      <c r="I77" s="102" t="s">
        <v>169</v>
      </c>
      <c r="J77" s="211"/>
      <c r="K77" s="211"/>
      <c r="L77" s="211"/>
      <c r="M77" s="214"/>
    </row>
    <row r="78" spans="1:13" s="4" customFormat="1" ht="12.75" customHeight="1" x14ac:dyDescent="0.25">
      <c r="A78" s="6" t="s">
        <v>60</v>
      </c>
      <c r="B78" s="7">
        <v>355</v>
      </c>
      <c r="C78" s="7">
        <v>238</v>
      </c>
      <c r="D78" s="7">
        <v>54</v>
      </c>
      <c r="E78" s="7">
        <v>5</v>
      </c>
      <c r="F78" s="7">
        <v>25</v>
      </c>
      <c r="G78" s="7">
        <v>36</v>
      </c>
      <c r="H78" s="7">
        <v>17</v>
      </c>
      <c r="I78" s="7">
        <v>3</v>
      </c>
      <c r="J78" s="7">
        <v>0</v>
      </c>
      <c r="K78" s="7">
        <v>41</v>
      </c>
      <c r="L78" s="7">
        <v>0</v>
      </c>
      <c r="M78" s="6">
        <f t="shared" ref="M78:M89" si="7">SUM(B78:L78)</f>
        <v>774</v>
      </c>
    </row>
    <row r="79" spans="1:13" s="4" customFormat="1" ht="12.75" customHeight="1" x14ac:dyDescent="0.25">
      <c r="A79" s="6" t="s">
        <v>61</v>
      </c>
      <c r="B79" s="7">
        <v>263</v>
      </c>
      <c r="C79" s="7">
        <v>207</v>
      </c>
      <c r="D79" s="7">
        <v>47</v>
      </c>
      <c r="E79" s="7">
        <v>3</v>
      </c>
      <c r="F79" s="7">
        <v>22</v>
      </c>
      <c r="G79" s="7">
        <v>37</v>
      </c>
      <c r="H79" s="7">
        <v>15</v>
      </c>
      <c r="I79" s="7">
        <v>6</v>
      </c>
      <c r="J79" s="7">
        <v>0</v>
      </c>
      <c r="K79" s="7">
        <v>26</v>
      </c>
      <c r="L79" s="7">
        <v>0</v>
      </c>
      <c r="M79" s="6">
        <f t="shared" si="7"/>
        <v>626</v>
      </c>
    </row>
    <row r="80" spans="1:13" s="4" customFormat="1" ht="12.75" customHeight="1" x14ac:dyDescent="0.25">
      <c r="A80" s="6" t="s">
        <v>62</v>
      </c>
      <c r="B80" s="7">
        <v>140</v>
      </c>
      <c r="C80" s="7">
        <v>96</v>
      </c>
      <c r="D80" s="7">
        <v>32</v>
      </c>
      <c r="E80" s="7">
        <v>5</v>
      </c>
      <c r="F80" s="7">
        <v>14</v>
      </c>
      <c r="G80" s="7">
        <v>12</v>
      </c>
      <c r="H80" s="7">
        <v>8</v>
      </c>
      <c r="I80" s="7">
        <v>0</v>
      </c>
      <c r="J80" s="7">
        <v>0</v>
      </c>
      <c r="K80" s="7">
        <v>22</v>
      </c>
      <c r="L80" s="7">
        <v>0</v>
      </c>
      <c r="M80" s="6">
        <f t="shared" si="7"/>
        <v>329</v>
      </c>
    </row>
    <row r="81" spans="1:13" s="1" customFormat="1" ht="12.75" customHeight="1" x14ac:dyDescent="0.25">
      <c r="A81" s="6" t="s">
        <v>63</v>
      </c>
      <c r="B81" s="7">
        <v>121</v>
      </c>
      <c r="C81" s="7">
        <v>103</v>
      </c>
      <c r="D81" s="7">
        <v>21</v>
      </c>
      <c r="E81" s="7">
        <v>5</v>
      </c>
      <c r="F81" s="7">
        <v>13</v>
      </c>
      <c r="G81" s="7">
        <v>13</v>
      </c>
      <c r="H81" s="7">
        <v>13</v>
      </c>
      <c r="I81" s="7">
        <v>3</v>
      </c>
      <c r="J81" s="7">
        <v>0</v>
      </c>
      <c r="K81" s="7">
        <v>22</v>
      </c>
      <c r="L81" s="7">
        <v>0</v>
      </c>
      <c r="M81" s="6">
        <f t="shared" si="7"/>
        <v>314</v>
      </c>
    </row>
    <row r="82" spans="1:13" s="1" customFormat="1" ht="12.75" customHeight="1" x14ac:dyDescent="0.25">
      <c r="A82" s="6" t="s">
        <v>64</v>
      </c>
      <c r="B82" s="7">
        <v>59</v>
      </c>
      <c r="C82" s="7">
        <v>53</v>
      </c>
      <c r="D82" s="7">
        <v>15</v>
      </c>
      <c r="E82" s="7">
        <v>3</v>
      </c>
      <c r="F82" s="7">
        <v>6</v>
      </c>
      <c r="G82" s="7">
        <v>9</v>
      </c>
      <c r="H82" s="7">
        <v>3</v>
      </c>
      <c r="I82" s="7">
        <v>1</v>
      </c>
      <c r="J82" s="7">
        <v>0</v>
      </c>
      <c r="K82" s="7">
        <v>8</v>
      </c>
      <c r="L82" s="7">
        <v>0</v>
      </c>
      <c r="M82" s="6">
        <f t="shared" si="7"/>
        <v>157</v>
      </c>
    </row>
    <row r="83" spans="1:13" s="1" customFormat="1" ht="12.75" customHeight="1" x14ac:dyDescent="0.25">
      <c r="A83" s="6" t="s">
        <v>65</v>
      </c>
      <c r="B83" s="7">
        <v>234</v>
      </c>
      <c r="C83" s="7">
        <v>197</v>
      </c>
      <c r="D83" s="7">
        <v>50</v>
      </c>
      <c r="E83" s="7">
        <v>7</v>
      </c>
      <c r="F83" s="7">
        <v>14</v>
      </c>
      <c r="G83" s="7">
        <v>38</v>
      </c>
      <c r="H83" s="7">
        <v>13</v>
      </c>
      <c r="I83" s="7">
        <v>1</v>
      </c>
      <c r="J83" s="7">
        <v>0</v>
      </c>
      <c r="K83" s="7">
        <v>25</v>
      </c>
      <c r="L83" s="7">
        <v>0</v>
      </c>
      <c r="M83" s="6">
        <f t="shared" si="7"/>
        <v>579</v>
      </c>
    </row>
    <row r="84" spans="1:13" s="1" customFormat="1" ht="12.75" customHeight="1" x14ac:dyDescent="0.25">
      <c r="A84" s="6" t="s">
        <v>66</v>
      </c>
      <c r="B84" s="7">
        <v>220</v>
      </c>
      <c r="C84" s="7">
        <v>138</v>
      </c>
      <c r="D84" s="7">
        <v>38</v>
      </c>
      <c r="E84" s="7">
        <v>7</v>
      </c>
      <c r="F84" s="7">
        <v>11</v>
      </c>
      <c r="G84" s="7">
        <v>16</v>
      </c>
      <c r="H84" s="7">
        <v>6</v>
      </c>
      <c r="I84" s="7">
        <v>3</v>
      </c>
      <c r="J84" s="7">
        <v>0</v>
      </c>
      <c r="K84" s="7">
        <v>32</v>
      </c>
      <c r="L84" s="7">
        <v>0</v>
      </c>
      <c r="M84" s="6">
        <f t="shared" si="7"/>
        <v>471</v>
      </c>
    </row>
    <row r="85" spans="1:13" s="1" customFormat="1" ht="12.75" customHeight="1" x14ac:dyDescent="0.25">
      <c r="A85" s="6" t="s">
        <v>67</v>
      </c>
      <c r="B85" s="7">
        <v>270</v>
      </c>
      <c r="C85" s="7">
        <v>172</v>
      </c>
      <c r="D85" s="7">
        <v>47</v>
      </c>
      <c r="E85" s="7">
        <v>5</v>
      </c>
      <c r="F85" s="7">
        <v>13</v>
      </c>
      <c r="G85" s="7">
        <v>25</v>
      </c>
      <c r="H85" s="7">
        <v>11</v>
      </c>
      <c r="I85" s="7">
        <v>1</v>
      </c>
      <c r="J85" s="7">
        <v>0</v>
      </c>
      <c r="K85" s="7">
        <v>29</v>
      </c>
      <c r="L85" s="7">
        <v>0</v>
      </c>
      <c r="M85" s="6">
        <f t="shared" si="7"/>
        <v>573</v>
      </c>
    </row>
    <row r="86" spans="1:13" s="1" customFormat="1" ht="12.75" customHeight="1" x14ac:dyDescent="0.25">
      <c r="A86" s="6" t="s">
        <v>68</v>
      </c>
      <c r="B86" s="7">
        <v>139</v>
      </c>
      <c r="C86" s="7">
        <v>89</v>
      </c>
      <c r="D86" s="7">
        <v>32</v>
      </c>
      <c r="E86" s="7">
        <v>9</v>
      </c>
      <c r="F86" s="7">
        <v>18</v>
      </c>
      <c r="G86" s="7">
        <v>13</v>
      </c>
      <c r="H86" s="7">
        <v>7</v>
      </c>
      <c r="I86" s="7">
        <v>5</v>
      </c>
      <c r="J86" s="7">
        <v>0</v>
      </c>
      <c r="K86" s="7">
        <v>16</v>
      </c>
      <c r="L86" s="7">
        <v>0</v>
      </c>
      <c r="M86" s="6">
        <f t="shared" si="7"/>
        <v>328</v>
      </c>
    </row>
    <row r="87" spans="1:13" s="1" customFormat="1" ht="12.75" customHeight="1" x14ac:dyDescent="0.25">
      <c r="A87" s="6" t="s">
        <v>69</v>
      </c>
      <c r="B87" s="7">
        <v>212</v>
      </c>
      <c r="C87" s="7">
        <v>137</v>
      </c>
      <c r="D87" s="7">
        <v>30</v>
      </c>
      <c r="E87" s="7">
        <v>3</v>
      </c>
      <c r="F87" s="7">
        <v>16</v>
      </c>
      <c r="G87" s="7">
        <v>14</v>
      </c>
      <c r="H87" s="7">
        <v>11</v>
      </c>
      <c r="I87" s="7">
        <v>5</v>
      </c>
      <c r="J87" s="7">
        <v>0</v>
      </c>
      <c r="K87" s="7">
        <v>30</v>
      </c>
      <c r="L87" s="7">
        <v>0</v>
      </c>
      <c r="M87" s="6">
        <f t="shared" si="7"/>
        <v>458</v>
      </c>
    </row>
    <row r="88" spans="1:13" s="1" customFormat="1" ht="12.75" customHeight="1" x14ac:dyDescent="0.25">
      <c r="A88" s="6" t="s">
        <v>70</v>
      </c>
      <c r="B88" s="7">
        <v>228</v>
      </c>
      <c r="C88" s="7">
        <v>158</v>
      </c>
      <c r="D88" s="7">
        <v>30</v>
      </c>
      <c r="E88" s="7">
        <v>8</v>
      </c>
      <c r="F88" s="7">
        <v>25</v>
      </c>
      <c r="G88" s="7">
        <v>27</v>
      </c>
      <c r="H88" s="7">
        <v>10</v>
      </c>
      <c r="I88" s="7">
        <v>3</v>
      </c>
      <c r="J88" s="7">
        <v>0</v>
      </c>
      <c r="K88" s="7">
        <v>29</v>
      </c>
      <c r="L88" s="7">
        <v>0</v>
      </c>
      <c r="M88" s="6">
        <f t="shared" si="7"/>
        <v>518</v>
      </c>
    </row>
    <row r="89" spans="1:13" s="1" customFormat="1" ht="12.75" customHeight="1" x14ac:dyDescent="0.25">
      <c r="A89" s="6" t="s">
        <v>71</v>
      </c>
      <c r="B89" s="7">
        <v>83</v>
      </c>
      <c r="C89" s="7">
        <v>75</v>
      </c>
      <c r="D89" s="7">
        <v>17</v>
      </c>
      <c r="E89" s="7">
        <v>4</v>
      </c>
      <c r="F89" s="7">
        <v>7</v>
      </c>
      <c r="G89" s="7">
        <v>12</v>
      </c>
      <c r="H89" s="7">
        <v>6</v>
      </c>
      <c r="I89" s="7">
        <v>0</v>
      </c>
      <c r="J89" s="7">
        <v>0</v>
      </c>
      <c r="K89" s="7">
        <v>12</v>
      </c>
      <c r="L89" s="7">
        <v>0</v>
      </c>
      <c r="M89" s="6">
        <f t="shared" si="7"/>
        <v>216</v>
      </c>
    </row>
    <row r="90" spans="1:13" s="1" customFormat="1" ht="15.75" customHeight="1" x14ac:dyDescent="0.25">
      <c r="A90" s="9" t="s">
        <v>3</v>
      </c>
      <c r="B90" s="10">
        <f t="shared" ref="B90:M90" si="8">SUM(B78:B89)</f>
        <v>2324</v>
      </c>
      <c r="C90" s="10">
        <f t="shared" si="8"/>
        <v>1663</v>
      </c>
      <c r="D90" s="10">
        <f t="shared" si="8"/>
        <v>413</v>
      </c>
      <c r="E90" s="10">
        <f>SUM(E78:E89)</f>
        <v>64</v>
      </c>
      <c r="F90" s="10">
        <f>SUM(F78:F89)</f>
        <v>184</v>
      </c>
      <c r="G90" s="10">
        <f>SUM(G78:G89)</f>
        <v>252</v>
      </c>
      <c r="H90" s="10">
        <f>SUM(H78:H89)</f>
        <v>120</v>
      </c>
      <c r="I90" s="10">
        <f t="shared" si="8"/>
        <v>31</v>
      </c>
      <c r="J90" s="10">
        <f t="shared" si="8"/>
        <v>0</v>
      </c>
      <c r="K90" s="10">
        <f t="shared" si="8"/>
        <v>292</v>
      </c>
      <c r="L90" s="10">
        <f t="shared" si="8"/>
        <v>0</v>
      </c>
      <c r="M90" s="10">
        <f t="shared" si="8"/>
        <v>5343</v>
      </c>
    </row>
    <row r="92" spans="1:13" ht="12.75" customHeight="1" x14ac:dyDescent="0.3">
      <c r="A92" s="193"/>
      <c r="B92" s="206" t="s">
        <v>159</v>
      </c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8"/>
    </row>
    <row r="93" spans="1:13" s="1" customFormat="1" ht="12.75" customHeight="1" x14ac:dyDescent="0.3">
      <c r="A93" s="194"/>
      <c r="B93" s="3" t="s">
        <v>161</v>
      </c>
      <c r="C93" s="3" t="s">
        <v>162</v>
      </c>
      <c r="D93" s="3" t="s">
        <v>163</v>
      </c>
      <c r="E93" s="3" t="s">
        <v>164</v>
      </c>
      <c r="F93" s="3" t="s">
        <v>165</v>
      </c>
      <c r="G93" s="3" t="s">
        <v>166</v>
      </c>
      <c r="H93" s="3" t="s">
        <v>167</v>
      </c>
      <c r="I93" s="3" t="s">
        <v>168</v>
      </c>
      <c r="J93" s="209" t="s">
        <v>0</v>
      </c>
      <c r="K93" s="209" t="s">
        <v>1</v>
      </c>
      <c r="L93" s="209" t="s">
        <v>2</v>
      </c>
      <c r="M93" s="212" t="s">
        <v>3</v>
      </c>
    </row>
    <row r="94" spans="1:13" s="1" customFormat="1" x14ac:dyDescent="0.3">
      <c r="A94" s="198">
        <v>43046</v>
      </c>
      <c r="B94" s="3" t="s">
        <v>4</v>
      </c>
      <c r="C94" s="3" t="s">
        <v>5</v>
      </c>
      <c r="D94" s="3" t="s">
        <v>6</v>
      </c>
      <c r="E94" s="3" t="s">
        <v>7</v>
      </c>
      <c r="F94" s="3" t="s">
        <v>8</v>
      </c>
      <c r="G94" s="3" t="s">
        <v>9</v>
      </c>
      <c r="H94" s="3" t="s">
        <v>10</v>
      </c>
      <c r="I94" s="3" t="s">
        <v>11</v>
      </c>
      <c r="J94" s="210"/>
      <c r="K94" s="210"/>
      <c r="L94" s="210"/>
      <c r="M94" s="213"/>
    </row>
    <row r="95" spans="1:13" s="4" customFormat="1" ht="24" x14ac:dyDescent="0.25">
      <c r="A95" s="199"/>
      <c r="B95" s="102" t="s">
        <v>160</v>
      </c>
      <c r="C95" s="102" t="s">
        <v>169</v>
      </c>
      <c r="D95" s="102" t="s">
        <v>169</v>
      </c>
      <c r="E95" s="102" t="s">
        <v>651</v>
      </c>
      <c r="F95" s="102" t="s">
        <v>160</v>
      </c>
      <c r="G95" s="102" t="s">
        <v>169</v>
      </c>
      <c r="H95" s="102" t="s">
        <v>160</v>
      </c>
      <c r="I95" s="102" t="s">
        <v>169</v>
      </c>
      <c r="J95" s="211"/>
      <c r="K95" s="211"/>
      <c r="L95" s="211"/>
      <c r="M95" s="214"/>
    </row>
    <row r="96" spans="1:13" s="1" customFormat="1" ht="12.75" customHeight="1" x14ac:dyDescent="0.25">
      <c r="A96" s="6" t="s">
        <v>72</v>
      </c>
      <c r="B96" s="7">
        <v>124</v>
      </c>
      <c r="C96" s="7">
        <v>149</v>
      </c>
      <c r="D96" s="7">
        <v>37</v>
      </c>
      <c r="E96" s="7">
        <v>8</v>
      </c>
      <c r="F96" s="7">
        <v>18</v>
      </c>
      <c r="G96" s="7">
        <v>13</v>
      </c>
      <c r="H96" s="7">
        <v>8</v>
      </c>
      <c r="I96" s="7">
        <v>2</v>
      </c>
      <c r="J96" s="7">
        <v>0</v>
      </c>
      <c r="K96" s="7">
        <v>29</v>
      </c>
      <c r="L96" s="7">
        <v>0</v>
      </c>
      <c r="M96" s="6">
        <f>SUM(B96:L96)</f>
        <v>388</v>
      </c>
    </row>
    <row r="97" spans="1:13" s="1" customFormat="1" ht="12.75" customHeight="1" x14ac:dyDescent="0.25">
      <c r="A97" s="6" t="s">
        <v>73</v>
      </c>
      <c r="B97" s="7">
        <v>85</v>
      </c>
      <c r="C97" s="7">
        <v>156</v>
      </c>
      <c r="D97" s="7">
        <v>49</v>
      </c>
      <c r="E97" s="7">
        <v>9</v>
      </c>
      <c r="F97" s="7">
        <v>21</v>
      </c>
      <c r="G97" s="7">
        <v>14</v>
      </c>
      <c r="H97" s="7">
        <v>2</v>
      </c>
      <c r="I97" s="7">
        <v>4</v>
      </c>
      <c r="J97" s="7">
        <v>1</v>
      </c>
      <c r="K97" s="7">
        <v>62</v>
      </c>
      <c r="L97" s="7">
        <v>0</v>
      </c>
      <c r="M97" s="6">
        <f>SUM(B97:L97)</f>
        <v>403</v>
      </c>
    </row>
    <row r="98" spans="1:13" s="1" customFormat="1" ht="15.75" customHeight="1" x14ac:dyDescent="0.25">
      <c r="A98" s="9" t="s">
        <v>3</v>
      </c>
      <c r="B98" s="10">
        <f>SUM(B96:B97)</f>
        <v>209</v>
      </c>
      <c r="C98" s="10">
        <f t="shared" ref="C98:L98" si="9">SUM(C96:C97)</f>
        <v>305</v>
      </c>
      <c r="D98" s="10">
        <f t="shared" si="9"/>
        <v>86</v>
      </c>
      <c r="E98" s="10">
        <f t="shared" si="9"/>
        <v>17</v>
      </c>
      <c r="F98" s="10">
        <f t="shared" si="9"/>
        <v>39</v>
      </c>
      <c r="G98" s="10">
        <f t="shared" si="9"/>
        <v>27</v>
      </c>
      <c r="H98" s="10">
        <f t="shared" si="9"/>
        <v>10</v>
      </c>
      <c r="I98" s="10">
        <f t="shared" si="9"/>
        <v>6</v>
      </c>
      <c r="J98" s="10">
        <f t="shared" si="9"/>
        <v>1</v>
      </c>
      <c r="K98" s="10">
        <f t="shared" si="9"/>
        <v>91</v>
      </c>
      <c r="L98" s="10">
        <f t="shared" si="9"/>
        <v>0</v>
      </c>
      <c r="M98" s="10">
        <f>SUM(M96:M97)</f>
        <v>791</v>
      </c>
    </row>
    <row r="100" spans="1:13" ht="12.75" customHeight="1" x14ac:dyDescent="0.3">
      <c r="A100" s="193"/>
      <c r="B100" s="206" t="s">
        <v>159</v>
      </c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8"/>
    </row>
    <row r="101" spans="1:13" s="1" customFormat="1" ht="12.75" customHeight="1" x14ac:dyDescent="0.3">
      <c r="A101" s="194"/>
      <c r="B101" s="3" t="s">
        <v>161</v>
      </c>
      <c r="C101" s="3" t="s">
        <v>162</v>
      </c>
      <c r="D101" s="3" t="s">
        <v>163</v>
      </c>
      <c r="E101" s="3" t="s">
        <v>164</v>
      </c>
      <c r="F101" s="3" t="s">
        <v>165</v>
      </c>
      <c r="G101" s="3" t="s">
        <v>166</v>
      </c>
      <c r="H101" s="3" t="s">
        <v>167</v>
      </c>
      <c r="I101" s="3" t="s">
        <v>168</v>
      </c>
      <c r="J101" s="209" t="s">
        <v>0</v>
      </c>
      <c r="K101" s="209" t="s">
        <v>1</v>
      </c>
      <c r="L101" s="209" t="s">
        <v>2</v>
      </c>
      <c r="M101" s="212" t="s">
        <v>3</v>
      </c>
    </row>
    <row r="102" spans="1:13" s="1" customFormat="1" x14ac:dyDescent="0.3">
      <c r="A102" s="198">
        <v>43046</v>
      </c>
      <c r="B102" s="3" t="s">
        <v>4</v>
      </c>
      <c r="C102" s="3" t="s">
        <v>5</v>
      </c>
      <c r="D102" s="3" t="s">
        <v>6</v>
      </c>
      <c r="E102" s="3" t="s">
        <v>7</v>
      </c>
      <c r="F102" s="3" t="s">
        <v>8</v>
      </c>
      <c r="G102" s="3" t="s">
        <v>9</v>
      </c>
      <c r="H102" s="3" t="s">
        <v>10</v>
      </c>
      <c r="I102" s="3" t="s">
        <v>11</v>
      </c>
      <c r="J102" s="210"/>
      <c r="K102" s="210"/>
      <c r="L102" s="210"/>
      <c r="M102" s="213"/>
    </row>
    <row r="103" spans="1:13" s="4" customFormat="1" ht="24" x14ac:dyDescent="0.25">
      <c r="A103" s="199"/>
      <c r="B103" s="102" t="s">
        <v>160</v>
      </c>
      <c r="C103" s="102" t="s">
        <v>169</v>
      </c>
      <c r="D103" s="102" t="s">
        <v>169</v>
      </c>
      <c r="E103" s="102" t="s">
        <v>651</v>
      </c>
      <c r="F103" s="102" t="s">
        <v>160</v>
      </c>
      <c r="G103" s="102" t="s">
        <v>169</v>
      </c>
      <c r="H103" s="102" t="s">
        <v>160</v>
      </c>
      <c r="I103" s="102" t="s">
        <v>169</v>
      </c>
      <c r="J103" s="211"/>
      <c r="K103" s="211"/>
      <c r="L103" s="211"/>
      <c r="M103" s="214"/>
    </row>
    <row r="104" spans="1:13" s="4" customFormat="1" ht="12.75" customHeight="1" x14ac:dyDescent="0.25">
      <c r="A104" s="6" t="s">
        <v>74</v>
      </c>
      <c r="B104" s="7">
        <v>94</v>
      </c>
      <c r="C104" s="7">
        <v>88</v>
      </c>
      <c r="D104" s="7">
        <v>18</v>
      </c>
      <c r="E104" s="7">
        <v>2</v>
      </c>
      <c r="F104" s="7">
        <v>8</v>
      </c>
      <c r="G104" s="7">
        <v>8</v>
      </c>
      <c r="H104" s="7">
        <v>3</v>
      </c>
      <c r="I104" s="7">
        <v>4</v>
      </c>
      <c r="J104" s="7">
        <v>0</v>
      </c>
      <c r="K104" s="7">
        <v>17</v>
      </c>
      <c r="L104" s="7">
        <v>0</v>
      </c>
      <c r="M104" s="6">
        <f t="shared" ref="M104:M110" si="10">SUM(B104:L104)</f>
        <v>242</v>
      </c>
    </row>
    <row r="105" spans="1:13" s="1" customFormat="1" ht="12.75" customHeight="1" x14ac:dyDescent="0.25">
      <c r="A105" s="6" t="s">
        <v>75</v>
      </c>
      <c r="B105" s="7">
        <v>111</v>
      </c>
      <c r="C105" s="7">
        <v>168</v>
      </c>
      <c r="D105" s="7">
        <v>36</v>
      </c>
      <c r="E105" s="7">
        <v>3</v>
      </c>
      <c r="F105" s="7">
        <v>15</v>
      </c>
      <c r="G105" s="7">
        <v>15</v>
      </c>
      <c r="H105" s="7">
        <v>6</v>
      </c>
      <c r="I105" s="7">
        <v>0</v>
      </c>
      <c r="J105" s="7">
        <v>0</v>
      </c>
      <c r="K105" s="7">
        <v>34</v>
      </c>
      <c r="L105" s="7">
        <v>0</v>
      </c>
      <c r="M105" s="6">
        <f t="shared" si="10"/>
        <v>388</v>
      </c>
    </row>
    <row r="106" spans="1:13" s="1" customFormat="1" ht="12.75" customHeight="1" x14ac:dyDescent="0.25">
      <c r="A106" s="6" t="s">
        <v>76</v>
      </c>
      <c r="B106" s="7">
        <v>44</v>
      </c>
      <c r="C106" s="7">
        <v>68</v>
      </c>
      <c r="D106" s="7">
        <v>17</v>
      </c>
      <c r="E106" s="7">
        <v>1</v>
      </c>
      <c r="F106" s="7">
        <v>6</v>
      </c>
      <c r="G106" s="7">
        <v>12</v>
      </c>
      <c r="H106" s="7">
        <v>5</v>
      </c>
      <c r="I106" s="7">
        <v>1</v>
      </c>
      <c r="J106" s="7">
        <v>0</v>
      </c>
      <c r="K106" s="7">
        <v>9</v>
      </c>
      <c r="L106" s="7">
        <v>0</v>
      </c>
      <c r="M106" s="6">
        <f t="shared" si="10"/>
        <v>163</v>
      </c>
    </row>
    <row r="107" spans="1:13" s="1" customFormat="1" ht="12.75" customHeight="1" x14ac:dyDescent="0.25">
      <c r="A107" s="6" t="s">
        <v>77</v>
      </c>
      <c r="B107" s="7">
        <v>58</v>
      </c>
      <c r="C107" s="7">
        <v>63</v>
      </c>
      <c r="D107" s="7">
        <v>15</v>
      </c>
      <c r="E107" s="7">
        <v>4</v>
      </c>
      <c r="F107" s="7">
        <v>6</v>
      </c>
      <c r="G107" s="7">
        <v>10</v>
      </c>
      <c r="H107" s="7">
        <v>0</v>
      </c>
      <c r="I107" s="7">
        <v>2</v>
      </c>
      <c r="J107" s="7">
        <v>0</v>
      </c>
      <c r="K107" s="7">
        <v>14</v>
      </c>
      <c r="L107" s="7">
        <v>0</v>
      </c>
      <c r="M107" s="6">
        <f t="shared" si="10"/>
        <v>172</v>
      </c>
    </row>
    <row r="108" spans="1:13" s="1" customFormat="1" ht="12.75" customHeight="1" x14ac:dyDescent="0.25">
      <c r="A108" s="6" t="s">
        <v>78</v>
      </c>
      <c r="B108" s="7">
        <v>69</v>
      </c>
      <c r="C108" s="7">
        <v>73</v>
      </c>
      <c r="D108" s="7">
        <v>12</v>
      </c>
      <c r="E108" s="7">
        <v>2</v>
      </c>
      <c r="F108" s="7">
        <v>2</v>
      </c>
      <c r="G108" s="7">
        <v>18</v>
      </c>
      <c r="H108" s="7">
        <v>4</v>
      </c>
      <c r="I108" s="7">
        <v>0</v>
      </c>
      <c r="J108" s="7">
        <v>0</v>
      </c>
      <c r="K108" s="7">
        <v>9</v>
      </c>
      <c r="L108" s="7">
        <v>0</v>
      </c>
      <c r="M108" s="6">
        <f t="shared" si="10"/>
        <v>189</v>
      </c>
    </row>
    <row r="109" spans="1:13" s="1" customFormat="1" ht="12.75" customHeight="1" x14ac:dyDescent="0.25">
      <c r="A109" s="6" t="s">
        <v>79</v>
      </c>
      <c r="B109" s="7">
        <v>82</v>
      </c>
      <c r="C109" s="7">
        <v>109</v>
      </c>
      <c r="D109" s="7">
        <v>16</v>
      </c>
      <c r="E109" s="7">
        <v>4</v>
      </c>
      <c r="F109" s="7">
        <v>2</v>
      </c>
      <c r="G109" s="7">
        <v>18</v>
      </c>
      <c r="H109" s="7">
        <v>4</v>
      </c>
      <c r="I109" s="7">
        <v>1</v>
      </c>
      <c r="J109" s="7">
        <v>0</v>
      </c>
      <c r="K109" s="7">
        <v>19</v>
      </c>
      <c r="L109" s="7">
        <v>0</v>
      </c>
      <c r="M109" s="6">
        <f t="shared" si="10"/>
        <v>255</v>
      </c>
    </row>
    <row r="110" spans="1:13" s="1" customFormat="1" ht="12.75" customHeight="1" x14ac:dyDescent="0.25">
      <c r="A110" s="6" t="s">
        <v>80</v>
      </c>
      <c r="B110" s="7">
        <v>117</v>
      </c>
      <c r="C110" s="7">
        <v>88</v>
      </c>
      <c r="D110" s="7">
        <v>31</v>
      </c>
      <c r="E110" s="7">
        <v>2</v>
      </c>
      <c r="F110" s="7">
        <v>12</v>
      </c>
      <c r="G110" s="7">
        <v>12</v>
      </c>
      <c r="H110" s="7">
        <v>6</v>
      </c>
      <c r="I110" s="7">
        <v>1</v>
      </c>
      <c r="J110" s="7">
        <v>0</v>
      </c>
      <c r="K110" s="7">
        <v>18</v>
      </c>
      <c r="L110" s="7">
        <v>0</v>
      </c>
      <c r="M110" s="6">
        <f t="shared" si="10"/>
        <v>287</v>
      </c>
    </row>
    <row r="111" spans="1:13" s="1" customFormat="1" ht="15.75" customHeight="1" x14ac:dyDescent="0.25">
      <c r="A111" s="9" t="s">
        <v>3</v>
      </c>
      <c r="B111" s="10">
        <f t="shared" ref="B111:M111" si="11">SUM(B104:B110)</f>
        <v>575</v>
      </c>
      <c r="C111" s="10">
        <f t="shared" si="11"/>
        <v>657</v>
      </c>
      <c r="D111" s="10">
        <f t="shared" si="11"/>
        <v>145</v>
      </c>
      <c r="E111" s="10">
        <f>SUM(E104:E110)</f>
        <v>18</v>
      </c>
      <c r="F111" s="10">
        <f>SUM(F104:F110)</f>
        <v>51</v>
      </c>
      <c r="G111" s="10">
        <f>SUM(G104:G110)</f>
        <v>93</v>
      </c>
      <c r="H111" s="10">
        <f>SUM(H104:H110)</f>
        <v>28</v>
      </c>
      <c r="I111" s="10">
        <f t="shared" si="11"/>
        <v>9</v>
      </c>
      <c r="J111" s="10">
        <f t="shared" si="11"/>
        <v>0</v>
      </c>
      <c r="K111" s="10">
        <f t="shared" si="11"/>
        <v>120</v>
      </c>
      <c r="L111" s="10">
        <f t="shared" si="11"/>
        <v>0</v>
      </c>
      <c r="M111" s="10">
        <f t="shared" si="11"/>
        <v>1696</v>
      </c>
    </row>
    <row r="113" spans="1:13" ht="12.75" customHeight="1" x14ac:dyDescent="0.3">
      <c r="A113" s="193"/>
      <c r="B113" s="206" t="s">
        <v>159</v>
      </c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8"/>
    </row>
    <row r="114" spans="1:13" s="1" customFormat="1" ht="12.75" customHeight="1" x14ac:dyDescent="0.3">
      <c r="A114" s="194"/>
      <c r="B114" s="3" t="s">
        <v>161</v>
      </c>
      <c r="C114" s="3" t="s">
        <v>162</v>
      </c>
      <c r="D114" s="3" t="s">
        <v>163</v>
      </c>
      <c r="E114" s="3" t="s">
        <v>164</v>
      </c>
      <c r="F114" s="3" t="s">
        <v>165</v>
      </c>
      <c r="G114" s="3" t="s">
        <v>166</v>
      </c>
      <c r="H114" s="3" t="s">
        <v>167</v>
      </c>
      <c r="I114" s="3" t="s">
        <v>168</v>
      </c>
      <c r="J114" s="209" t="s">
        <v>0</v>
      </c>
      <c r="K114" s="209" t="s">
        <v>1</v>
      </c>
      <c r="L114" s="209" t="s">
        <v>2</v>
      </c>
      <c r="M114" s="212" t="s">
        <v>3</v>
      </c>
    </row>
    <row r="115" spans="1:13" s="1" customFormat="1" x14ac:dyDescent="0.3">
      <c r="A115" s="198">
        <v>43046</v>
      </c>
      <c r="B115" s="3" t="s">
        <v>4</v>
      </c>
      <c r="C115" s="3" t="s">
        <v>5</v>
      </c>
      <c r="D115" s="3" t="s">
        <v>6</v>
      </c>
      <c r="E115" s="3" t="s">
        <v>7</v>
      </c>
      <c r="F115" s="3" t="s">
        <v>8</v>
      </c>
      <c r="G115" s="3" t="s">
        <v>9</v>
      </c>
      <c r="H115" s="3" t="s">
        <v>10</v>
      </c>
      <c r="I115" s="3" t="s">
        <v>11</v>
      </c>
      <c r="J115" s="210"/>
      <c r="K115" s="210"/>
      <c r="L115" s="210"/>
      <c r="M115" s="213"/>
    </row>
    <row r="116" spans="1:13" s="4" customFormat="1" ht="24" x14ac:dyDescent="0.25">
      <c r="A116" s="199"/>
      <c r="B116" s="102" t="s">
        <v>160</v>
      </c>
      <c r="C116" s="102" t="s">
        <v>169</v>
      </c>
      <c r="D116" s="102" t="s">
        <v>169</v>
      </c>
      <c r="E116" s="102" t="s">
        <v>651</v>
      </c>
      <c r="F116" s="102" t="s">
        <v>160</v>
      </c>
      <c r="G116" s="102" t="s">
        <v>169</v>
      </c>
      <c r="H116" s="102" t="s">
        <v>160</v>
      </c>
      <c r="I116" s="102" t="s">
        <v>169</v>
      </c>
      <c r="J116" s="211"/>
      <c r="K116" s="211"/>
      <c r="L116" s="211"/>
      <c r="M116" s="214"/>
    </row>
    <row r="117" spans="1:13" s="4" customFormat="1" ht="12.75" customHeight="1" x14ac:dyDescent="0.25">
      <c r="A117" s="6" t="s">
        <v>81</v>
      </c>
      <c r="B117" s="7">
        <v>127</v>
      </c>
      <c r="C117" s="7">
        <v>111</v>
      </c>
      <c r="D117" s="7">
        <v>22</v>
      </c>
      <c r="E117" s="7">
        <v>2</v>
      </c>
      <c r="F117" s="7">
        <v>9</v>
      </c>
      <c r="G117" s="7">
        <v>9</v>
      </c>
      <c r="H117" s="7">
        <v>5</v>
      </c>
      <c r="I117" s="7">
        <v>0</v>
      </c>
      <c r="J117" s="7">
        <v>0</v>
      </c>
      <c r="K117" s="7">
        <v>9</v>
      </c>
      <c r="L117" s="7">
        <v>0</v>
      </c>
      <c r="M117" s="6">
        <f>SUM(B117:L117)</f>
        <v>294</v>
      </c>
    </row>
    <row r="118" spans="1:13" s="1" customFormat="1" ht="12.75" customHeight="1" x14ac:dyDescent="0.25">
      <c r="A118" s="6" t="s">
        <v>82</v>
      </c>
      <c r="B118" s="7">
        <v>153</v>
      </c>
      <c r="C118" s="7">
        <v>230</v>
      </c>
      <c r="D118" s="7">
        <v>54</v>
      </c>
      <c r="E118" s="7">
        <v>2</v>
      </c>
      <c r="F118" s="7">
        <v>13</v>
      </c>
      <c r="G118" s="7">
        <v>25</v>
      </c>
      <c r="H118" s="7">
        <v>16</v>
      </c>
      <c r="I118" s="7">
        <v>3</v>
      </c>
      <c r="J118" s="7">
        <v>0</v>
      </c>
      <c r="K118" s="7">
        <v>10</v>
      </c>
      <c r="L118" s="7">
        <v>0</v>
      </c>
      <c r="M118" s="6">
        <f>SUM(B118:L118)</f>
        <v>506</v>
      </c>
    </row>
    <row r="119" spans="1:13" s="1" customFormat="1" ht="12.75" customHeight="1" x14ac:dyDescent="0.25">
      <c r="A119" s="6" t="s">
        <v>83</v>
      </c>
      <c r="B119" s="7">
        <v>121</v>
      </c>
      <c r="C119" s="7">
        <v>109</v>
      </c>
      <c r="D119" s="7">
        <v>37</v>
      </c>
      <c r="E119" s="7">
        <v>1</v>
      </c>
      <c r="F119" s="7">
        <v>18</v>
      </c>
      <c r="G119" s="7">
        <v>20</v>
      </c>
      <c r="H119" s="7">
        <v>9</v>
      </c>
      <c r="I119" s="7">
        <v>1</v>
      </c>
      <c r="J119" s="7">
        <v>0</v>
      </c>
      <c r="K119" s="7">
        <v>8</v>
      </c>
      <c r="L119" s="7">
        <v>0</v>
      </c>
      <c r="M119" s="6">
        <f>SUM(B119:L119)</f>
        <v>324</v>
      </c>
    </row>
    <row r="120" spans="1:13" s="1" customFormat="1" ht="12.75" customHeight="1" x14ac:dyDescent="0.25">
      <c r="A120" s="6" t="s">
        <v>84</v>
      </c>
      <c r="B120" s="7">
        <v>99</v>
      </c>
      <c r="C120" s="7">
        <v>108</v>
      </c>
      <c r="D120" s="7">
        <v>16</v>
      </c>
      <c r="E120" s="7">
        <v>8</v>
      </c>
      <c r="F120" s="7">
        <v>12</v>
      </c>
      <c r="G120" s="7">
        <v>18</v>
      </c>
      <c r="H120" s="7">
        <v>5</v>
      </c>
      <c r="I120" s="7">
        <v>2</v>
      </c>
      <c r="J120" s="7">
        <v>0</v>
      </c>
      <c r="K120" s="7">
        <v>11</v>
      </c>
      <c r="L120" s="7">
        <v>0</v>
      </c>
      <c r="M120" s="6">
        <f>SUM(B120:L120)</f>
        <v>279</v>
      </c>
    </row>
    <row r="121" spans="1:13" s="1" customFormat="1" ht="15" customHeight="1" x14ac:dyDescent="0.25">
      <c r="A121" s="9" t="s">
        <v>3</v>
      </c>
      <c r="B121" s="10">
        <f t="shared" ref="B121:M121" si="12">SUM(B117:B120)</f>
        <v>500</v>
      </c>
      <c r="C121" s="10">
        <f t="shared" si="12"/>
        <v>558</v>
      </c>
      <c r="D121" s="10">
        <f t="shared" si="12"/>
        <v>129</v>
      </c>
      <c r="E121" s="10">
        <f>SUM(E117:E120)</f>
        <v>13</v>
      </c>
      <c r="F121" s="10">
        <f>SUM(F117:F120)</f>
        <v>52</v>
      </c>
      <c r="G121" s="10">
        <f>SUM(G117:G120)</f>
        <v>72</v>
      </c>
      <c r="H121" s="10">
        <f>SUM(H117:H120)</f>
        <v>35</v>
      </c>
      <c r="I121" s="10">
        <f t="shared" si="12"/>
        <v>6</v>
      </c>
      <c r="J121" s="10">
        <f t="shared" si="12"/>
        <v>0</v>
      </c>
      <c r="K121" s="10">
        <f t="shared" si="12"/>
        <v>38</v>
      </c>
      <c r="L121" s="10">
        <f t="shared" si="12"/>
        <v>0</v>
      </c>
      <c r="M121" s="10">
        <f t="shared" si="12"/>
        <v>1403</v>
      </c>
    </row>
    <row r="122" spans="1:13" ht="9" customHeight="1" x14ac:dyDescent="0.25"/>
    <row r="123" spans="1:13" ht="12.75" customHeight="1" x14ac:dyDescent="0.3">
      <c r="A123" s="193"/>
      <c r="B123" s="206" t="s">
        <v>159</v>
      </c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8"/>
    </row>
    <row r="124" spans="1:13" s="1" customFormat="1" ht="12.75" customHeight="1" x14ac:dyDescent="0.3">
      <c r="A124" s="194"/>
      <c r="B124" s="3" t="s">
        <v>161</v>
      </c>
      <c r="C124" s="3" t="s">
        <v>162</v>
      </c>
      <c r="D124" s="3" t="s">
        <v>163</v>
      </c>
      <c r="E124" s="3" t="s">
        <v>164</v>
      </c>
      <c r="F124" s="3" t="s">
        <v>165</v>
      </c>
      <c r="G124" s="3" t="s">
        <v>166</v>
      </c>
      <c r="H124" s="3" t="s">
        <v>167</v>
      </c>
      <c r="I124" s="3" t="s">
        <v>168</v>
      </c>
      <c r="J124" s="209" t="s">
        <v>0</v>
      </c>
      <c r="K124" s="209" t="s">
        <v>1</v>
      </c>
      <c r="L124" s="209" t="s">
        <v>2</v>
      </c>
      <c r="M124" s="212" t="s">
        <v>3</v>
      </c>
    </row>
    <row r="125" spans="1:13" s="1" customFormat="1" x14ac:dyDescent="0.3">
      <c r="A125" s="198">
        <v>43046</v>
      </c>
      <c r="B125" s="3" t="s">
        <v>4</v>
      </c>
      <c r="C125" s="3" t="s">
        <v>5</v>
      </c>
      <c r="D125" s="3" t="s">
        <v>6</v>
      </c>
      <c r="E125" s="3" t="s">
        <v>7</v>
      </c>
      <c r="F125" s="3" t="s">
        <v>8</v>
      </c>
      <c r="G125" s="3" t="s">
        <v>9</v>
      </c>
      <c r="H125" s="3" t="s">
        <v>10</v>
      </c>
      <c r="I125" s="3" t="s">
        <v>11</v>
      </c>
      <c r="J125" s="210"/>
      <c r="K125" s="210"/>
      <c r="L125" s="210"/>
      <c r="M125" s="213"/>
    </row>
    <row r="126" spans="1:13" s="4" customFormat="1" ht="24" x14ac:dyDescent="0.25">
      <c r="A126" s="199"/>
      <c r="B126" s="102" t="s">
        <v>160</v>
      </c>
      <c r="C126" s="102" t="s">
        <v>169</v>
      </c>
      <c r="D126" s="102" t="s">
        <v>169</v>
      </c>
      <c r="E126" s="102" t="s">
        <v>651</v>
      </c>
      <c r="F126" s="102" t="s">
        <v>160</v>
      </c>
      <c r="G126" s="102" t="s">
        <v>169</v>
      </c>
      <c r="H126" s="102" t="s">
        <v>160</v>
      </c>
      <c r="I126" s="102" t="s">
        <v>169</v>
      </c>
      <c r="J126" s="211"/>
      <c r="K126" s="211"/>
      <c r="L126" s="211"/>
      <c r="M126" s="214"/>
    </row>
    <row r="127" spans="1:13" s="4" customFormat="1" ht="12.75" customHeight="1" x14ac:dyDescent="0.25">
      <c r="A127" s="6" t="s">
        <v>85</v>
      </c>
      <c r="B127" s="7">
        <v>84</v>
      </c>
      <c r="C127" s="7">
        <v>95</v>
      </c>
      <c r="D127" s="7">
        <v>31</v>
      </c>
      <c r="E127" s="7">
        <v>4</v>
      </c>
      <c r="F127" s="7">
        <v>6</v>
      </c>
      <c r="G127" s="7">
        <v>28</v>
      </c>
      <c r="H127" s="7">
        <v>5</v>
      </c>
      <c r="I127" s="7">
        <v>2</v>
      </c>
      <c r="J127" s="7">
        <v>0</v>
      </c>
      <c r="K127" s="7">
        <v>27</v>
      </c>
      <c r="L127" s="7">
        <v>0</v>
      </c>
      <c r="M127" s="6">
        <f t="shared" ref="M127:M134" si="13">SUM(B127:L127)</f>
        <v>282</v>
      </c>
    </row>
    <row r="128" spans="1:13" s="1" customFormat="1" ht="12.75" customHeight="1" x14ac:dyDescent="0.25">
      <c r="A128" s="6" t="s">
        <v>86</v>
      </c>
      <c r="B128" s="7">
        <v>238</v>
      </c>
      <c r="C128" s="7">
        <v>183</v>
      </c>
      <c r="D128" s="7">
        <v>38</v>
      </c>
      <c r="E128" s="7">
        <v>8</v>
      </c>
      <c r="F128" s="7">
        <v>23</v>
      </c>
      <c r="G128" s="7">
        <v>20</v>
      </c>
      <c r="H128" s="7">
        <v>10</v>
      </c>
      <c r="I128" s="7">
        <v>2</v>
      </c>
      <c r="J128" s="7">
        <v>0</v>
      </c>
      <c r="K128" s="7">
        <v>31</v>
      </c>
      <c r="L128" s="7">
        <v>0</v>
      </c>
      <c r="M128" s="6">
        <f t="shared" si="13"/>
        <v>553</v>
      </c>
    </row>
    <row r="129" spans="1:13" s="1" customFormat="1" ht="12.75" customHeight="1" x14ac:dyDescent="0.25">
      <c r="A129" s="6" t="s">
        <v>87</v>
      </c>
      <c r="B129" s="7">
        <v>201</v>
      </c>
      <c r="C129" s="7">
        <v>182</v>
      </c>
      <c r="D129" s="7">
        <v>47</v>
      </c>
      <c r="E129" s="7">
        <v>7</v>
      </c>
      <c r="F129" s="7">
        <v>21</v>
      </c>
      <c r="G129" s="7">
        <v>29</v>
      </c>
      <c r="H129" s="7">
        <v>15</v>
      </c>
      <c r="I129" s="7">
        <v>2</v>
      </c>
      <c r="J129" s="7">
        <v>0</v>
      </c>
      <c r="K129" s="7">
        <v>37</v>
      </c>
      <c r="L129" s="7">
        <v>0</v>
      </c>
      <c r="M129" s="6">
        <f t="shared" si="13"/>
        <v>541</v>
      </c>
    </row>
    <row r="130" spans="1:13" s="1" customFormat="1" ht="12.75" customHeight="1" x14ac:dyDescent="0.25">
      <c r="A130" s="6" t="s">
        <v>88</v>
      </c>
      <c r="B130" s="7">
        <v>292</v>
      </c>
      <c r="C130" s="7">
        <v>224</v>
      </c>
      <c r="D130" s="7">
        <v>63</v>
      </c>
      <c r="E130" s="7">
        <v>2</v>
      </c>
      <c r="F130" s="7">
        <v>24</v>
      </c>
      <c r="G130" s="7">
        <v>27</v>
      </c>
      <c r="H130" s="7">
        <v>20</v>
      </c>
      <c r="I130" s="7">
        <v>6</v>
      </c>
      <c r="J130" s="7">
        <v>0</v>
      </c>
      <c r="K130" s="7">
        <v>64</v>
      </c>
      <c r="L130" s="7">
        <v>0</v>
      </c>
      <c r="M130" s="6">
        <f t="shared" si="13"/>
        <v>722</v>
      </c>
    </row>
    <row r="131" spans="1:13" s="1" customFormat="1" ht="12.75" customHeight="1" x14ac:dyDescent="0.25">
      <c r="A131" s="6" t="s">
        <v>89</v>
      </c>
      <c r="B131" s="7">
        <v>265</v>
      </c>
      <c r="C131" s="7">
        <v>228</v>
      </c>
      <c r="D131" s="7">
        <v>60</v>
      </c>
      <c r="E131" s="7">
        <v>5</v>
      </c>
      <c r="F131" s="7">
        <v>24</v>
      </c>
      <c r="G131" s="7">
        <v>22</v>
      </c>
      <c r="H131" s="7">
        <v>14</v>
      </c>
      <c r="I131" s="7">
        <v>4</v>
      </c>
      <c r="J131" s="7">
        <v>0</v>
      </c>
      <c r="K131" s="7">
        <v>35</v>
      </c>
      <c r="L131" s="7">
        <v>0</v>
      </c>
      <c r="M131" s="6">
        <f t="shared" si="13"/>
        <v>657</v>
      </c>
    </row>
    <row r="132" spans="1:13" s="1" customFormat="1" ht="12.75" customHeight="1" x14ac:dyDescent="0.25">
      <c r="A132" s="6" t="s">
        <v>90</v>
      </c>
      <c r="B132" s="7">
        <v>291</v>
      </c>
      <c r="C132" s="7">
        <v>171</v>
      </c>
      <c r="D132" s="7">
        <v>33</v>
      </c>
      <c r="E132" s="7">
        <v>4</v>
      </c>
      <c r="F132" s="7">
        <v>19</v>
      </c>
      <c r="G132" s="7">
        <v>25</v>
      </c>
      <c r="H132" s="7">
        <v>10</v>
      </c>
      <c r="I132" s="7">
        <v>1</v>
      </c>
      <c r="J132" s="7">
        <v>0</v>
      </c>
      <c r="K132" s="7">
        <v>22</v>
      </c>
      <c r="L132" s="7">
        <v>0</v>
      </c>
      <c r="M132" s="6">
        <f t="shared" si="13"/>
        <v>576</v>
      </c>
    </row>
    <row r="133" spans="1:13" s="1" customFormat="1" ht="12.75" customHeight="1" x14ac:dyDescent="0.25">
      <c r="A133" s="6" t="s">
        <v>91</v>
      </c>
      <c r="B133" s="7">
        <v>167</v>
      </c>
      <c r="C133" s="7">
        <v>176</v>
      </c>
      <c r="D133" s="7">
        <v>58</v>
      </c>
      <c r="E133" s="7">
        <v>6</v>
      </c>
      <c r="F133" s="7">
        <v>14</v>
      </c>
      <c r="G133" s="7">
        <v>18</v>
      </c>
      <c r="H133" s="7">
        <v>12</v>
      </c>
      <c r="I133" s="7">
        <v>4</v>
      </c>
      <c r="J133" s="7">
        <v>0</v>
      </c>
      <c r="K133" s="7">
        <v>30</v>
      </c>
      <c r="L133" s="7">
        <v>0</v>
      </c>
      <c r="M133" s="6">
        <f t="shared" si="13"/>
        <v>485</v>
      </c>
    </row>
    <row r="134" spans="1:13" s="1" customFormat="1" ht="12.75" customHeight="1" x14ac:dyDescent="0.25">
      <c r="A134" s="6" t="s">
        <v>92</v>
      </c>
      <c r="B134" s="7">
        <v>292</v>
      </c>
      <c r="C134" s="7">
        <v>222</v>
      </c>
      <c r="D134" s="7">
        <v>64</v>
      </c>
      <c r="E134" s="7">
        <v>3</v>
      </c>
      <c r="F134" s="7">
        <v>26</v>
      </c>
      <c r="G134" s="7">
        <v>31</v>
      </c>
      <c r="H134" s="7">
        <v>17</v>
      </c>
      <c r="I134" s="7">
        <v>3</v>
      </c>
      <c r="J134" s="7">
        <v>0</v>
      </c>
      <c r="K134" s="7">
        <v>39</v>
      </c>
      <c r="L134" s="7">
        <v>0</v>
      </c>
      <c r="M134" s="6">
        <f t="shared" si="13"/>
        <v>697</v>
      </c>
    </row>
    <row r="135" spans="1:13" s="1" customFormat="1" ht="15" customHeight="1" x14ac:dyDescent="0.25">
      <c r="A135" s="9" t="s">
        <v>3</v>
      </c>
      <c r="B135" s="10">
        <f t="shared" ref="B135:M135" si="14">SUM(B127:B134)</f>
        <v>1830</v>
      </c>
      <c r="C135" s="10">
        <f t="shared" si="14"/>
        <v>1481</v>
      </c>
      <c r="D135" s="10">
        <f t="shared" si="14"/>
        <v>394</v>
      </c>
      <c r="E135" s="10">
        <f>SUM(E127:E134)</f>
        <v>39</v>
      </c>
      <c r="F135" s="10">
        <f>SUM(F127:F134)</f>
        <v>157</v>
      </c>
      <c r="G135" s="10">
        <f>SUM(G127:G134)</f>
        <v>200</v>
      </c>
      <c r="H135" s="10">
        <f>SUM(H127:H134)</f>
        <v>103</v>
      </c>
      <c r="I135" s="10">
        <f t="shared" si="14"/>
        <v>24</v>
      </c>
      <c r="J135" s="10">
        <f t="shared" si="14"/>
        <v>0</v>
      </c>
      <c r="K135" s="10">
        <f t="shared" si="14"/>
        <v>285</v>
      </c>
      <c r="L135" s="10">
        <f t="shared" si="14"/>
        <v>0</v>
      </c>
      <c r="M135" s="10">
        <f t="shared" si="14"/>
        <v>4513</v>
      </c>
    </row>
    <row r="136" spans="1:13" s="1" customFormat="1" ht="8.25" customHeight="1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ht="12.75" customHeight="1" x14ac:dyDescent="0.3">
      <c r="A137" s="193"/>
      <c r="B137" s="206" t="s">
        <v>159</v>
      </c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8"/>
    </row>
    <row r="138" spans="1:13" s="1" customFormat="1" ht="12.75" customHeight="1" x14ac:dyDescent="0.3">
      <c r="A138" s="194"/>
      <c r="B138" s="3" t="s">
        <v>161</v>
      </c>
      <c r="C138" s="3" t="s">
        <v>162</v>
      </c>
      <c r="D138" s="3" t="s">
        <v>163</v>
      </c>
      <c r="E138" s="3" t="s">
        <v>164</v>
      </c>
      <c r="F138" s="3" t="s">
        <v>165</v>
      </c>
      <c r="G138" s="3" t="s">
        <v>166</v>
      </c>
      <c r="H138" s="3" t="s">
        <v>167</v>
      </c>
      <c r="I138" s="3" t="s">
        <v>168</v>
      </c>
      <c r="J138" s="209" t="s">
        <v>0</v>
      </c>
      <c r="K138" s="209" t="s">
        <v>1</v>
      </c>
      <c r="L138" s="209" t="s">
        <v>2</v>
      </c>
      <c r="M138" s="212" t="s">
        <v>3</v>
      </c>
    </row>
    <row r="139" spans="1:13" s="1" customFormat="1" x14ac:dyDescent="0.3">
      <c r="A139" s="198">
        <v>43046</v>
      </c>
      <c r="B139" s="3" t="s">
        <v>4</v>
      </c>
      <c r="C139" s="3" t="s">
        <v>5</v>
      </c>
      <c r="D139" s="3" t="s">
        <v>6</v>
      </c>
      <c r="E139" s="3" t="s">
        <v>7</v>
      </c>
      <c r="F139" s="3" t="s">
        <v>8</v>
      </c>
      <c r="G139" s="3" t="s">
        <v>9</v>
      </c>
      <c r="H139" s="3" t="s">
        <v>10</v>
      </c>
      <c r="I139" s="3" t="s">
        <v>11</v>
      </c>
      <c r="J139" s="210"/>
      <c r="K139" s="210"/>
      <c r="L139" s="210"/>
      <c r="M139" s="213"/>
    </row>
    <row r="140" spans="1:13" s="4" customFormat="1" ht="24" x14ac:dyDescent="0.25">
      <c r="A140" s="199"/>
      <c r="B140" s="102" t="s">
        <v>160</v>
      </c>
      <c r="C140" s="102" t="s">
        <v>169</v>
      </c>
      <c r="D140" s="102" t="s">
        <v>169</v>
      </c>
      <c r="E140" s="102" t="s">
        <v>651</v>
      </c>
      <c r="F140" s="102" t="s">
        <v>160</v>
      </c>
      <c r="G140" s="102" t="s">
        <v>169</v>
      </c>
      <c r="H140" s="102" t="s">
        <v>160</v>
      </c>
      <c r="I140" s="102" t="s">
        <v>169</v>
      </c>
      <c r="J140" s="211"/>
      <c r="K140" s="211"/>
      <c r="L140" s="211"/>
      <c r="M140" s="214"/>
    </row>
    <row r="141" spans="1:13" s="4" customFormat="1" ht="12.75" customHeight="1" x14ac:dyDescent="0.25">
      <c r="A141" s="6" t="s">
        <v>93</v>
      </c>
      <c r="B141" s="7">
        <v>138</v>
      </c>
      <c r="C141" s="7">
        <v>196</v>
      </c>
      <c r="D141" s="7">
        <v>27</v>
      </c>
      <c r="E141" s="7">
        <v>5</v>
      </c>
      <c r="F141" s="7">
        <v>8</v>
      </c>
      <c r="G141" s="7">
        <v>14</v>
      </c>
      <c r="H141" s="7">
        <v>5</v>
      </c>
      <c r="I141" s="7">
        <v>2</v>
      </c>
      <c r="J141" s="7">
        <v>0</v>
      </c>
      <c r="K141" s="7">
        <v>25</v>
      </c>
      <c r="L141" s="7">
        <v>0</v>
      </c>
      <c r="M141" s="6">
        <f>SUM(B141:L141)</f>
        <v>420</v>
      </c>
    </row>
    <row r="142" spans="1:13" s="1" customFormat="1" ht="15" customHeight="1" x14ac:dyDescent="0.25">
      <c r="A142" s="9" t="s">
        <v>3</v>
      </c>
      <c r="B142" s="10">
        <f t="shared" ref="B142:M142" si="15">SUM(B141:B141)</f>
        <v>138</v>
      </c>
      <c r="C142" s="10">
        <f t="shared" si="15"/>
        <v>196</v>
      </c>
      <c r="D142" s="10">
        <f t="shared" si="15"/>
        <v>27</v>
      </c>
      <c r="E142" s="10">
        <f>SUM(E141:E141)</f>
        <v>5</v>
      </c>
      <c r="F142" s="10">
        <f>SUM(F141:F141)</f>
        <v>8</v>
      </c>
      <c r="G142" s="10">
        <f>SUM(G141:G141)</f>
        <v>14</v>
      </c>
      <c r="H142" s="10">
        <f>SUM(H141:H141)</f>
        <v>5</v>
      </c>
      <c r="I142" s="10">
        <f t="shared" si="15"/>
        <v>2</v>
      </c>
      <c r="J142" s="10">
        <f t="shared" si="15"/>
        <v>0</v>
      </c>
      <c r="K142" s="10">
        <f t="shared" si="15"/>
        <v>25</v>
      </c>
      <c r="L142" s="10">
        <f t="shared" si="15"/>
        <v>0</v>
      </c>
      <c r="M142" s="10">
        <f t="shared" si="15"/>
        <v>420</v>
      </c>
    </row>
    <row r="143" spans="1:13" ht="8.25" customHeight="1" x14ac:dyDescent="0.25"/>
    <row r="144" spans="1:13" ht="12.75" customHeight="1" x14ac:dyDescent="0.3">
      <c r="A144" s="193"/>
      <c r="B144" s="206" t="s">
        <v>159</v>
      </c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8"/>
    </row>
    <row r="145" spans="1:13" s="1" customFormat="1" ht="12.75" customHeight="1" x14ac:dyDescent="0.3">
      <c r="A145" s="194"/>
      <c r="B145" s="3" t="s">
        <v>161</v>
      </c>
      <c r="C145" s="3" t="s">
        <v>162</v>
      </c>
      <c r="D145" s="3" t="s">
        <v>163</v>
      </c>
      <c r="E145" s="3" t="s">
        <v>164</v>
      </c>
      <c r="F145" s="3" t="s">
        <v>165</v>
      </c>
      <c r="G145" s="3" t="s">
        <v>166</v>
      </c>
      <c r="H145" s="3" t="s">
        <v>167</v>
      </c>
      <c r="I145" s="3" t="s">
        <v>168</v>
      </c>
      <c r="J145" s="209" t="s">
        <v>0</v>
      </c>
      <c r="K145" s="209" t="s">
        <v>1</v>
      </c>
      <c r="L145" s="209" t="s">
        <v>2</v>
      </c>
      <c r="M145" s="212" t="s">
        <v>3</v>
      </c>
    </row>
    <row r="146" spans="1:13" s="1" customFormat="1" x14ac:dyDescent="0.3">
      <c r="A146" s="198">
        <v>43046</v>
      </c>
      <c r="B146" s="3" t="s">
        <v>4</v>
      </c>
      <c r="C146" s="3" t="s">
        <v>5</v>
      </c>
      <c r="D146" s="3" t="s">
        <v>6</v>
      </c>
      <c r="E146" s="3" t="s">
        <v>7</v>
      </c>
      <c r="F146" s="3" t="s">
        <v>8</v>
      </c>
      <c r="G146" s="3" t="s">
        <v>9</v>
      </c>
      <c r="H146" s="3" t="s">
        <v>10</v>
      </c>
      <c r="I146" s="3" t="s">
        <v>11</v>
      </c>
      <c r="J146" s="210"/>
      <c r="K146" s="210"/>
      <c r="L146" s="210"/>
      <c r="M146" s="213"/>
    </row>
    <row r="147" spans="1:13" s="4" customFormat="1" ht="24" x14ac:dyDescent="0.25">
      <c r="A147" s="199"/>
      <c r="B147" s="102" t="s">
        <v>160</v>
      </c>
      <c r="C147" s="102" t="s">
        <v>169</v>
      </c>
      <c r="D147" s="102" t="s">
        <v>169</v>
      </c>
      <c r="E147" s="102" t="s">
        <v>651</v>
      </c>
      <c r="F147" s="102" t="s">
        <v>160</v>
      </c>
      <c r="G147" s="102" t="s">
        <v>169</v>
      </c>
      <c r="H147" s="102" t="s">
        <v>160</v>
      </c>
      <c r="I147" s="102" t="s">
        <v>169</v>
      </c>
      <c r="J147" s="211"/>
      <c r="K147" s="211"/>
      <c r="L147" s="211"/>
      <c r="M147" s="214"/>
    </row>
    <row r="148" spans="1:13" s="4" customFormat="1" ht="12.75" customHeight="1" x14ac:dyDescent="0.25">
      <c r="A148" s="6" t="s">
        <v>94</v>
      </c>
      <c r="B148" s="7">
        <v>54</v>
      </c>
      <c r="C148" s="7">
        <v>89</v>
      </c>
      <c r="D148" s="7">
        <v>28</v>
      </c>
      <c r="E148" s="7">
        <v>3</v>
      </c>
      <c r="F148" s="7">
        <v>2</v>
      </c>
      <c r="G148" s="7">
        <v>12</v>
      </c>
      <c r="H148" s="7">
        <v>3</v>
      </c>
      <c r="I148" s="7">
        <v>1</v>
      </c>
      <c r="J148" s="7">
        <v>0</v>
      </c>
      <c r="K148" s="7">
        <v>15</v>
      </c>
      <c r="L148" s="7">
        <v>0</v>
      </c>
      <c r="M148" s="6">
        <f t="shared" ref="M148:M153" si="16">SUM(B148:L148)</f>
        <v>207</v>
      </c>
    </row>
    <row r="149" spans="1:13" s="4" customFormat="1" ht="12.75" customHeight="1" x14ac:dyDescent="0.25">
      <c r="A149" s="6" t="s">
        <v>95</v>
      </c>
      <c r="B149" s="7">
        <v>48</v>
      </c>
      <c r="C149" s="7">
        <v>113</v>
      </c>
      <c r="D149" s="7">
        <v>22</v>
      </c>
      <c r="E149" s="7">
        <v>5</v>
      </c>
      <c r="F149" s="7">
        <v>6</v>
      </c>
      <c r="G149" s="7">
        <v>15</v>
      </c>
      <c r="H149" s="7">
        <v>2</v>
      </c>
      <c r="I149" s="7">
        <v>0</v>
      </c>
      <c r="J149" s="7">
        <v>0</v>
      </c>
      <c r="K149" s="7">
        <v>5</v>
      </c>
      <c r="L149" s="7">
        <v>0</v>
      </c>
      <c r="M149" s="6">
        <f t="shared" si="16"/>
        <v>216</v>
      </c>
    </row>
    <row r="150" spans="1:13" s="1" customFormat="1" ht="12.75" customHeight="1" x14ac:dyDescent="0.25">
      <c r="A150" s="6" t="s">
        <v>96</v>
      </c>
      <c r="B150" s="7">
        <v>63</v>
      </c>
      <c r="C150" s="7">
        <v>163</v>
      </c>
      <c r="D150" s="7">
        <v>33</v>
      </c>
      <c r="E150" s="7">
        <v>8</v>
      </c>
      <c r="F150" s="7">
        <v>9</v>
      </c>
      <c r="G150" s="7">
        <v>14</v>
      </c>
      <c r="H150" s="7">
        <v>4</v>
      </c>
      <c r="I150" s="7">
        <v>2</v>
      </c>
      <c r="J150" s="7">
        <v>1</v>
      </c>
      <c r="K150" s="7">
        <v>31</v>
      </c>
      <c r="L150" s="7">
        <v>0</v>
      </c>
      <c r="M150" s="6">
        <f t="shared" si="16"/>
        <v>328</v>
      </c>
    </row>
    <row r="151" spans="1:13" s="1" customFormat="1" ht="12.75" customHeight="1" x14ac:dyDescent="0.25">
      <c r="A151" s="6" t="s">
        <v>97</v>
      </c>
      <c r="B151" s="7">
        <v>121</v>
      </c>
      <c r="C151" s="7">
        <v>168</v>
      </c>
      <c r="D151" s="7">
        <v>43</v>
      </c>
      <c r="E151" s="7">
        <v>8</v>
      </c>
      <c r="F151" s="7">
        <v>11</v>
      </c>
      <c r="G151" s="7">
        <v>10</v>
      </c>
      <c r="H151" s="7">
        <v>4</v>
      </c>
      <c r="I151" s="7">
        <v>1</v>
      </c>
      <c r="J151" s="7">
        <v>1</v>
      </c>
      <c r="K151" s="7">
        <v>27</v>
      </c>
      <c r="L151" s="7">
        <v>0</v>
      </c>
      <c r="M151" s="6">
        <f t="shared" si="16"/>
        <v>394</v>
      </c>
    </row>
    <row r="152" spans="1:13" s="1" customFormat="1" ht="12.75" customHeight="1" x14ac:dyDescent="0.25">
      <c r="A152" s="6" t="s">
        <v>98</v>
      </c>
      <c r="B152" s="7">
        <v>83</v>
      </c>
      <c r="C152" s="7">
        <v>129</v>
      </c>
      <c r="D152" s="7">
        <v>26</v>
      </c>
      <c r="E152" s="7">
        <v>0</v>
      </c>
      <c r="F152" s="7">
        <v>11</v>
      </c>
      <c r="G152" s="7">
        <v>13</v>
      </c>
      <c r="H152" s="7">
        <v>3</v>
      </c>
      <c r="I152" s="7">
        <v>1</v>
      </c>
      <c r="J152" s="7">
        <v>2</v>
      </c>
      <c r="K152" s="7">
        <v>23</v>
      </c>
      <c r="L152" s="7">
        <v>0</v>
      </c>
      <c r="M152" s="6">
        <f t="shared" si="16"/>
        <v>291</v>
      </c>
    </row>
    <row r="153" spans="1:13" s="1" customFormat="1" ht="12.75" customHeight="1" x14ac:dyDescent="0.25">
      <c r="A153" s="6" t="s">
        <v>99</v>
      </c>
      <c r="B153" s="7">
        <v>57</v>
      </c>
      <c r="C153" s="7">
        <v>88</v>
      </c>
      <c r="D153" s="7">
        <v>20</v>
      </c>
      <c r="E153" s="7">
        <v>2</v>
      </c>
      <c r="F153" s="7">
        <v>10</v>
      </c>
      <c r="G153" s="7">
        <v>11</v>
      </c>
      <c r="H153" s="7">
        <v>3</v>
      </c>
      <c r="I153" s="7">
        <v>1</v>
      </c>
      <c r="J153" s="7">
        <v>0</v>
      </c>
      <c r="K153" s="7">
        <v>20</v>
      </c>
      <c r="L153" s="7">
        <v>0</v>
      </c>
      <c r="M153" s="6">
        <f t="shared" si="16"/>
        <v>212</v>
      </c>
    </row>
    <row r="154" spans="1:13" s="1" customFormat="1" ht="15" customHeight="1" x14ac:dyDescent="0.25">
      <c r="A154" s="9" t="s">
        <v>3</v>
      </c>
      <c r="B154" s="10">
        <f t="shared" ref="B154:M154" si="17">SUM(B148:B153)</f>
        <v>426</v>
      </c>
      <c r="C154" s="10">
        <f t="shared" si="17"/>
        <v>750</v>
      </c>
      <c r="D154" s="10">
        <f t="shared" si="17"/>
        <v>172</v>
      </c>
      <c r="E154" s="10">
        <f>SUM(E148:E153)</f>
        <v>26</v>
      </c>
      <c r="F154" s="10">
        <f>SUM(F148:F153)</f>
        <v>49</v>
      </c>
      <c r="G154" s="10">
        <f>SUM(G148:G153)</f>
        <v>75</v>
      </c>
      <c r="H154" s="10">
        <f>SUM(H148:H153)</f>
        <v>19</v>
      </c>
      <c r="I154" s="10">
        <f t="shared" si="17"/>
        <v>6</v>
      </c>
      <c r="J154" s="10">
        <f t="shared" si="17"/>
        <v>4</v>
      </c>
      <c r="K154" s="10">
        <f t="shared" si="17"/>
        <v>121</v>
      </c>
      <c r="L154" s="10">
        <f t="shared" si="17"/>
        <v>0</v>
      </c>
      <c r="M154" s="10">
        <f t="shared" si="17"/>
        <v>1648</v>
      </c>
    </row>
    <row r="155" spans="1:13" ht="12" customHeight="1" x14ac:dyDescent="0.25"/>
    <row r="156" spans="1:13" ht="12.75" customHeight="1" x14ac:dyDescent="0.3">
      <c r="A156" s="193"/>
      <c r="B156" s="206" t="s">
        <v>159</v>
      </c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8"/>
    </row>
    <row r="157" spans="1:13" s="1" customFormat="1" ht="12.75" customHeight="1" x14ac:dyDescent="0.3">
      <c r="A157" s="194"/>
      <c r="B157" s="3" t="s">
        <v>161</v>
      </c>
      <c r="C157" s="3" t="s">
        <v>162</v>
      </c>
      <c r="D157" s="3" t="s">
        <v>163</v>
      </c>
      <c r="E157" s="3" t="s">
        <v>164</v>
      </c>
      <c r="F157" s="3" t="s">
        <v>165</v>
      </c>
      <c r="G157" s="3" t="s">
        <v>166</v>
      </c>
      <c r="H157" s="3" t="s">
        <v>167</v>
      </c>
      <c r="I157" s="3" t="s">
        <v>168</v>
      </c>
      <c r="J157" s="209" t="s">
        <v>0</v>
      </c>
      <c r="K157" s="209" t="s">
        <v>1</v>
      </c>
      <c r="L157" s="209" t="s">
        <v>2</v>
      </c>
      <c r="M157" s="212" t="s">
        <v>3</v>
      </c>
    </row>
    <row r="158" spans="1:13" s="1" customFormat="1" x14ac:dyDescent="0.3">
      <c r="A158" s="198">
        <v>43046</v>
      </c>
      <c r="B158" s="3" t="s">
        <v>4</v>
      </c>
      <c r="C158" s="3" t="s">
        <v>5</v>
      </c>
      <c r="D158" s="3" t="s">
        <v>6</v>
      </c>
      <c r="E158" s="3" t="s">
        <v>7</v>
      </c>
      <c r="F158" s="3" t="s">
        <v>8</v>
      </c>
      <c r="G158" s="3" t="s">
        <v>9</v>
      </c>
      <c r="H158" s="3" t="s">
        <v>10</v>
      </c>
      <c r="I158" s="3" t="s">
        <v>11</v>
      </c>
      <c r="J158" s="210"/>
      <c r="K158" s="210"/>
      <c r="L158" s="210"/>
      <c r="M158" s="213"/>
    </row>
    <row r="159" spans="1:13" s="4" customFormat="1" ht="24" x14ac:dyDescent="0.25">
      <c r="A159" s="199"/>
      <c r="B159" s="102" t="s">
        <v>160</v>
      </c>
      <c r="C159" s="102" t="s">
        <v>169</v>
      </c>
      <c r="D159" s="102" t="s">
        <v>169</v>
      </c>
      <c r="E159" s="102" t="s">
        <v>651</v>
      </c>
      <c r="F159" s="102" t="s">
        <v>160</v>
      </c>
      <c r="G159" s="102" t="s">
        <v>169</v>
      </c>
      <c r="H159" s="102" t="s">
        <v>160</v>
      </c>
      <c r="I159" s="102" t="s">
        <v>169</v>
      </c>
      <c r="J159" s="211"/>
      <c r="K159" s="211"/>
      <c r="L159" s="211"/>
      <c r="M159" s="214"/>
    </row>
    <row r="160" spans="1:13" s="4" customFormat="1" ht="13.2" x14ac:dyDescent="0.25">
      <c r="A160" s="6" t="s">
        <v>100</v>
      </c>
      <c r="B160" s="5">
        <v>89</v>
      </c>
      <c r="C160" s="5">
        <v>105</v>
      </c>
      <c r="D160" s="5">
        <v>13</v>
      </c>
      <c r="E160" s="5">
        <v>1</v>
      </c>
      <c r="F160" s="5">
        <v>12</v>
      </c>
      <c r="G160" s="5">
        <v>10</v>
      </c>
      <c r="H160" s="5">
        <v>7</v>
      </c>
      <c r="I160" s="5">
        <v>3</v>
      </c>
      <c r="J160" s="5">
        <v>0</v>
      </c>
      <c r="K160" s="5">
        <v>21</v>
      </c>
      <c r="L160" s="5">
        <v>0</v>
      </c>
      <c r="M160" s="6">
        <f>SUM(B160:L160)</f>
        <v>261</v>
      </c>
    </row>
    <row r="161" spans="1:13" s="4" customFormat="1" ht="13.2" x14ac:dyDescent="0.25">
      <c r="A161" s="6" t="s">
        <v>101</v>
      </c>
      <c r="B161" s="5">
        <v>153</v>
      </c>
      <c r="C161" s="5">
        <v>209</v>
      </c>
      <c r="D161" s="5">
        <v>59</v>
      </c>
      <c r="E161" s="5">
        <v>4</v>
      </c>
      <c r="F161" s="5">
        <v>36</v>
      </c>
      <c r="G161" s="5">
        <v>22</v>
      </c>
      <c r="H161" s="5">
        <v>16</v>
      </c>
      <c r="I161" s="5">
        <v>2</v>
      </c>
      <c r="J161" s="5">
        <v>0</v>
      </c>
      <c r="K161" s="5">
        <v>21</v>
      </c>
      <c r="L161" s="5">
        <v>0</v>
      </c>
      <c r="M161" s="6">
        <f>SUM(B161:L161)</f>
        <v>522</v>
      </c>
    </row>
    <row r="162" spans="1:13" s="4" customFormat="1" ht="13.2" x14ac:dyDescent="0.25">
      <c r="A162" s="6" t="s">
        <v>102</v>
      </c>
      <c r="B162" s="5">
        <v>78</v>
      </c>
      <c r="C162" s="5">
        <v>86</v>
      </c>
      <c r="D162" s="5">
        <v>19</v>
      </c>
      <c r="E162" s="5">
        <v>4</v>
      </c>
      <c r="F162" s="5">
        <v>11</v>
      </c>
      <c r="G162" s="5">
        <v>11</v>
      </c>
      <c r="H162" s="5">
        <v>6</v>
      </c>
      <c r="I162" s="5">
        <v>2</v>
      </c>
      <c r="J162" s="5">
        <v>0</v>
      </c>
      <c r="K162" s="5">
        <v>22</v>
      </c>
      <c r="L162" s="5">
        <v>0</v>
      </c>
      <c r="M162" s="6">
        <f>SUM(B162:L162)</f>
        <v>239</v>
      </c>
    </row>
    <row r="163" spans="1:13" s="4" customFormat="1" ht="12.75" customHeight="1" x14ac:dyDescent="0.3">
      <c r="A163" s="6" t="s">
        <v>103</v>
      </c>
      <c r="B163" s="7">
        <v>228</v>
      </c>
      <c r="C163" s="7">
        <v>196</v>
      </c>
      <c r="D163" s="7">
        <v>34</v>
      </c>
      <c r="E163" s="7">
        <v>5</v>
      </c>
      <c r="F163" s="7">
        <v>21</v>
      </c>
      <c r="G163" s="7">
        <v>31</v>
      </c>
      <c r="H163" s="7">
        <v>8</v>
      </c>
      <c r="I163" s="7">
        <v>0</v>
      </c>
      <c r="J163" s="7">
        <v>1</v>
      </c>
      <c r="K163" s="7">
        <v>41</v>
      </c>
      <c r="L163" s="7">
        <v>0</v>
      </c>
      <c r="M163" s="6">
        <f>SUM(B163:L163)</f>
        <v>565</v>
      </c>
    </row>
    <row r="164" spans="1:13" s="1" customFormat="1" ht="15.75" customHeight="1" x14ac:dyDescent="0.3">
      <c r="A164" s="9" t="s">
        <v>3</v>
      </c>
      <c r="B164" s="10">
        <f>SUM(B160:B163)</f>
        <v>548</v>
      </c>
      <c r="C164" s="10">
        <f t="shared" ref="C164:L164" si="18">SUM(C160:C163)</f>
        <v>596</v>
      </c>
      <c r="D164" s="10">
        <f t="shared" si="18"/>
        <v>125</v>
      </c>
      <c r="E164" s="10">
        <f t="shared" si="18"/>
        <v>14</v>
      </c>
      <c r="F164" s="10">
        <f t="shared" si="18"/>
        <v>80</v>
      </c>
      <c r="G164" s="10">
        <f t="shared" si="18"/>
        <v>74</v>
      </c>
      <c r="H164" s="10">
        <f t="shared" si="18"/>
        <v>37</v>
      </c>
      <c r="I164" s="10">
        <f t="shared" si="18"/>
        <v>7</v>
      </c>
      <c r="J164" s="10">
        <f t="shared" si="18"/>
        <v>1</v>
      </c>
      <c r="K164" s="10">
        <f t="shared" si="18"/>
        <v>105</v>
      </c>
      <c r="L164" s="10">
        <f t="shared" si="18"/>
        <v>0</v>
      </c>
      <c r="M164" s="10">
        <f>SUM(M160:M163)</f>
        <v>1587</v>
      </c>
    </row>
    <row r="166" spans="1:13" ht="12.75" customHeight="1" x14ac:dyDescent="0.3">
      <c r="A166" s="193"/>
      <c r="B166" s="206" t="s">
        <v>159</v>
      </c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8"/>
    </row>
    <row r="167" spans="1:13" s="1" customFormat="1" ht="12.75" customHeight="1" x14ac:dyDescent="0.3">
      <c r="A167" s="194"/>
      <c r="B167" s="3" t="s">
        <v>161</v>
      </c>
      <c r="C167" s="3" t="s">
        <v>162</v>
      </c>
      <c r="D167" s="3" t="s">
        <v>163</v>
      </c>
      <c r="E167" s="3" t="s">
        <v>164</v>
      </c>
      <c r="F167" s="3" t="s">
        <v>165</v>
      </c>
      <c r="G167" s="3" t="s">
        <v>166</v>
      </c>
      <c r="H167" s="3" t="s">
        <v>167</v>
      </c>
      <c r="I167" s="3" t="s">
        <v>168</v>
      </c>
      <c r="J167" s="209" t="s">
        <v>0</v>
      </c>
      <c r="K167" s="209" t="s">
        <v>1</v>
      </c>
      <c r="L167" s="209" t="s">
        <v>2</v>
      </c>
      <c r="M167" s="212" t="s">
        <v>3</v>
      </c>
    </row>
    <row r="168" spans="1:13" s="1" customFormat="1" x14ac:dyDescent="0.3">
      <c r="A168" s="198">
        <v>43046</v>
      </c>
      <c r="B168" s="3" t="s">
        <v>4</v>
      </c>
      <c r="C168" s="3" t="s">
        <v>5</v>
      </c>
      <c r="D168" s="3" t="s">
        <v>6</v>
      </c>
      <c r="E168" s="3" t="s">
        <v>7</v>
      </c>
      <c r="F168" s="3" t="s">
        <v>8</v>
      </c>
      <c r="G168" s="3" t="s">
        <v>9</v>
      </c>
      <c r="H168" s="3" t="s">
        <v>10</v>
      </c>
      <c r="I168" s="3" t="s">
        <v>11</v>
      </c>
      <c r="J168" s="210"/>
      <c r="K168" s="210"/>
      <c r="L168" s="210"/>
      <c r="M168" s="213"/>
    </row>
    <row r="169" spans="1:13" s="4" customFormat="1" ht="24" x14ac:dyDescent="0.25">
      <c r="A169" s="199"/>
      <c r="B169" s="102" t="s">
        <v>160</v>
      </c>
      <c r="C169" s="102" t="s">
        <v>169</v>
      </c>
      <c r="D169" s="102" t="s">
        <v>169</v>
      </c>
      <c r="E169" s="102" t="s">
        <v>651</v>
      </c>
      <c r="F169" s="102" t="s">
        <v>160</v>
      </c>
      <c r="G169" s="102" t="s">
        <v>169</v>
      </c>
      <c r="H169" s="102" t="s">
        <v>160</v>
      </c>
      <c r="I169" s="102" t="s">
        <v>169</v>
      </c>
      <c r="J169" s="211"/>
      <c r="K169" s="211"/>
      <c r="L169" s="211"/>
      <c r="M169" s="214"/>
    </row>
    <row r="170" spans="1:13" s="4" customFormat="1" ht="12.75" customHeight="1" x14ac:dyDescent="0.3">
      <c r="A170" s="6" t="s">
        <v>104</v>
      </c>
      <c r="B170" s="7">
        <v>446</v>
      </c>
      <c r="C170" s="7">
        <v>370</v>
      </c>
      <c r="D170" s="7">
        <v>95</v>
      </c>
      <c r="E170" s="7">
        <v>17</v>
      </c>
      <c r="F170" s="7">
        <v>43</v>
      </c>
      <c r="G170" s="7">
        <v>57</v>
      </c>
      <c r="H170" s="7">
        <v>20</v>
      </c>
      <c r="I170" s="7">
        <v>4</v>
      </c>
      <c r="J170" s="7">
        <v>0</v>
      </c>
      <c r="K170" s="7">
        <v>64</v>
      </c>
      <c r="L170" s="7">
        <v>0</v>
      </c>
      <c r="M170" s="6">
        <f t="shared" ref="M170:M175" si="19">SUM(B170:L170)</f>
        <v>1116</v>
      </c>
    </row>
    <row r="171" spans="1:13" s="4" customFormat="1" ht="12.75" customHeight="1" x14ac:dyDescent="0.3">
      <c r="A171" s="6" t="s">
        <v>105</v>
      </c>
      <c r="B171" s="7">
        <v>236</v>
      </c>
      <c r="C171" s="7">
        <v>208</v>
      </c>
      <c r="D171" s="7">
        <v>56</v>
      </c>
      <c r="E171" s="7">
        <v>8</v>
      </c>
      <c r="F171" s="7">
        <v>24</v>
      </c>
      <c r="G171" s="7">
        <v>28</v>
      </c>
      <c r="H171" s="7">
        <v>11</v>
      </c>
      <c r="I171" s="7">
        <v>2</v>
      </c>
      <c r="J171" s="7">
        <v>1</v>
      </c>
      <c r="K171" s="7">
        <v>29</v>
      </c>
      <c r="L171" s="7">
        <v>0</v>
      </c>
      <c r="M171" s="6">
        <f t="shared" si="19"/>
        <v>603</v>
      </c>
    </row>
    <row r="172" spans="1:13" s="1" customFormat="1" ht="12.75" customHeight="1" x14ac:dyDescent="0.3">
      <c r="A172" s="6" t="s">
        <v>106</v>
      </c>
      <c r="B172" s="7">
        <v>276</v>
      </c>
      <c r="C172" s="7">
        <v>184</v>
      </c>
      <c r="D172" s="7">
        <v>46</v>
      </c>
      <c r="E172" s="7">
        <v>8</v>
      </c>
      <c r="F172" s="7">
        <v>28</v>
      </c>
      <c r="G172" s="7">
        <v>30</v>
      </c>
      <c r="H172" s="7">
        <v>10</v>
      </c>
      <c r="I172" s="7">
        <v>1</v>
      </c>
      <c r="J172" s="7">
        <v>1</v>
      </c>
      <c r="K172" s="7">
        <v>25</v>
      </c>
      <c r="L172" s="7">
        <v>0</v>
      </c>
      <c r="M172" s="6">
        <f t="shared" si="19"/>
        <v>609</v>
      </c>
    </row>
    <row r="173" spans="1:13" s="1" customFormat="1" ht="12.75" customHeight="1" x14ac:dyDescent="0.3">
      <c r="A173" s="6" t="s">
        <v>107</v>
      </c>
      <c r="B173" s="7">
        <v>105</v>
      </c>
      <c r="C173" s="7">
        <v>90</v>
      </c>
      <c r="D173" s="7">
        <v>27</v>
      </c>
      <c r="E173" s="7">
        <v>8</v>
      </c>
      <c r="F173" s="7">
        <v>9</v>
      </c>
      <c r="G173" s="7">
        <v>11</v>
      </c>
      <c r="H173" s="7">
        <v>7</v>
      </c>
      <c r="I173" s="7">
        <v>2</v>
      </c>
      <c r="J173" s="7">
        <v>0</v>
      </c>
      <c r="K173" s="7">
        <v>14</v>
      </c>
      <c r="L173" s="7">
        <v>0</v>
      </c>
      <c r="M173" s="6">
        <f t="shared" si="19"/>
        <v>273</v>
      </c>
    </row>
    <row r="174" spans="1:13" s="1" customFormat="1" ht="12.75" customHeight="1" x14ac:dyDescent="0.3">
      <c r="A174" s="6" t="s">
        <v>108</v>
      </c>
      <c r="B174" s="7">
        <v>193</v>
      </c>
      <c r="C174" s="7">
        <v>121</v>
      </c>
      <c r="D174" s="7">
        <v>34</v>
      </c>
      <c r="E174" s="7">
        <v>1</v>
      </c>
      <c r="F174" s="7">
        <v>24</v>
      </c>
      <c r="G174" s="7">
        <v>27</v>
      </c>
      <c r="H174" s="7">
        <v>7</v>
      </c>
      <c r="I174" s="7">
        <v>1</v>
      </c>
      <c r="J174" s="7">
        <v>3</v>
      </c>
      <c r="K174" s="7">
        <v>20</v>
      </c>
      <c r="L174" s="7">
        <v>0</v>
      </c>
      <c r="M174" s="6">
        <f t="shared" si="19"/>
        <v>431</v>
      </c>
    </row>
    <row r="175" spans="1:13" s="1" customFormat="1" ht="12.75" customHeight="1" x14ac:dyDescent="0.3">
      <c r="A175" s="6" t="s">
        <v>109</v>
      </c>
      <c r="B175" s="7">
        <v>133</v>
      </c>
      <c r="C175" s="7">
        <v>89</v>
      </c>
      <c r="D175" s="7">
        <v>30</v>
      </c>
      <c r="E175" s="7">
        <v>3</v>
      </c>
      <c r="F175" s="7">
        <v>10</v>
      </c>
      <c r="G175" s="7">
        <v>12</v>
      </c>
      <c r="H175" s="7">
        <v>6</v>
      </c>
      <c r="I175" s="7">
        <v>0</v>
      </c>
      <c r="J175" s="7">
        <v>0</v>
      </c>
      <c r="K175" s="7">
        <v>11</v>
      </c>
      <c r="L175" s="7">
        <v>0</v>
      </c>
      <c r="M175" s="6">
        <f t="shared" si="19"/>
        <v>294</v>
      </c>
    </row>
    <row r="176" spans="1:13" s="1" customFormat="1" ht="15.75" customHeight="1" x14ac:dyDescent="0.3">
      <c r="A176" s="9" t="s">
        <v>3</v>
      </c>
      <c r="B176" s="10">
        <f t="shared" ref="B176:M176" si="20">SUM(B170:B175)</f>
        <v>1389</v>
      </c>
      <c r="C176" s="10">
        <f t="shared" si="20"/>
        <v>1062</v>
      </c>
      <c r="D176" s="10">
        <f t="shared" si="20"/>
        <v>288</v>
      </c>
      <c r="E176" s="10">
        <f>SUM(E170:E175)</f>
        <v>45</v>
      </c>
      <c r="F176" s="10">
        <f>SUM(F170:F175)</f>
        <v>138</v>
      </c>
      <c r="G176" s="10">
        <f>SUM(G170:G175)</f>
        <v>165</v>
      </c>
      <c r="H176" s="10">
        <f>SUM(H170:H175)</f>
        <v>61</v>
      </c>
      <c r="I176" s="10">
        <f t="shared" si="20"/>
        <v>10</v>
      </c>
      <c r="J176" s="10">
        <f t="shared" si="20"/>
        <v>5</v>
      </c>
      <c r="K176" s="10">
        <f t="shared" si="20"/>
        <v>163</v>
      </c>
      <c r="L176" s="10">
        <f t="shared" si="20"/>
        <v>0</v>
      </c>
      <c r="M176" s="10">
        <f t="shared" si="20"/>
        <v>3326</v>
      </c>
    </row>
    <row r="177" spans="1:13" ht="10.5" customHeight="1" x14ac:dyDescent="0.3"/>
    <row r="178" spans="1:13" ht="12.75" customHeight="1" x14ac:dyDescent="0.3">
      <c r="A178" s="193"/>
      <c r="B178" s="206" t="s">
        <v>159</v>
      </c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8"/>
    </row>
    <row r="179" spans="1:13" s="1" customFormat="1" ht="12.75" customHeight="1" x14ac:dyDescent="0.3">
      <c r="A179" s="194"/>
      <c r="B179" s="3" t="s">
        <v>161</v>
      </c>
      <c r="C179" s="3" t="s">
        <v>162</v>
      </c>
      <c r="D179" s="3" t="s">
        <v>163</v>
      </c>
      <c r="E179" s="3" t="s">
        <v>164</v>
      </c>
      <c r="F179" s="3" t="s">
        <v>165</v>
      </c>
      <c r="G179" s="3" t="s">
        <v>166</v>
      </c>
      <c r="H179" s="3" t="s">
        <v>167</v>
      </c>
      <c r="I179" s="3" t="s">
        <v>168</v>
      </c>
      <c r="J179" s="209" t="s">
        <v>0</v>
      </c>
      <c r="K179" s="209" t="s">
        <v>1</v>
      </c>
      <c r="L179" s="209" t="s">
        <v>2</v>
      </c>
      <c r="M179" s="212" t="s">
        <v>3</v>
      </c>
    </row>
    <row r="180" spans="1:13" s="1" customFormat="1" x14ac:dyDescent="0.3">
      <c r="A180" s="198">
        <v>43046</v>
      </c>
      <c r="B180" s="3" t="s">
        <v>4</v>
      </c>
      <c r="C180" s="3" t="s">
        <v>5</v>
      </c>
      <c r="D180" s="3" t="s">
        <v>6</v>
      </c>
      <c r="E180" s="3" t="s">
        <v>7</v>
      </c>
      <c r="F180" s="3" t="s">
        <v>8</v>
      </c>
      <c r="G180" s="3" t="s">
        <v>9</v>
      </c>
      <c r="H180" s="3" t="s">
        <v>10</v>
      </c>
      <c r="I180" s="3" t="s">
        <v>11</v>
      </c>
      <c r="J180" s="210"/>
      <c r="K180" s="210"/>
      <c r="L180" s="210"/>
      <c r="M180" s="213"/>
    </row>
    <row r="181" spans="1:13" s="4" customFormat="1" ht="24" x14ac:dyDescent="0.25">
      <c r="A181" s="199"/>
      <c r="B181" s="102" t="s">
        <v>160</v>
      </c>
      <c r="C181" s="102" t="s">
        <v>169</v>
      </c>
      <c r="D181" s="102" t="s">
        <v>169</v>
      </c>
      <c r="E181" s="102" t="s">
        <v>651</v>
      </c>
      <c r="F181" s="102" t="s">
        <v>160</v>
      </c>
      <c r="G181" s="102" t="s">
        <v>169</v>
      </c>
      <c r="H181" s="102" t="s">
        <v>160</v>
      </c>
      <c r="I181" s="102" t="s">
        <v>169</v>
      </c>
      <c r="J181" s="211"/>
      <c r="K181" s="211"/>
      <c r="L181" s="211"/>
      <c r="M181" s="214"/>
    </row>
    <row r="182" spans="1:13" s="4" customFormat="1" ht="12.75" customHeight="1" x14ac:dyDescent="0.3">
      <c r="A182" s="6" t="s">
        <v>110</v>
      </c>
      <c r="B182" s="7">
        <v>136</v>
      </c>
      <c r="C182" s="7">
        <v>234</v>
      </c>
      <c r="D182" s="7">
        <v>66</v>
      </c>
      <c r="E182" s="7">
        <v>8</v>
      </c>
      <c r="F182" s="7">
        <v>13</v>
      </c>
      <c r="G182" s="7">
        <v>33</v>
      </c>
      <c r="H182" s="7">
        <v>8</v>
      </c>
      <c r="I182" s="7">
        <v>0</v>
      </c>
      <c r="J182" s="7">
        <v>0</v>
      </c>
      <c r="K182" s="7">
        <v>29</v>
      </c>
      <c r="L182" s="7">
        <v>0</v>
      </c>
      <c r="M182" s="6">
        <f t="shared" ref="M182:M188" si="21">SUM(B182:L182)</f>
        <v>527</v>
      </c>
    </row>
    <row r="183" spans="1:13" s="1" customFormat="1" ht="12.75" customHeight="1" x14ac:dyDescent="0.3">
      <c r="A183" s="6" t="s">
        <v>111</v>
      </c>
      <c r="B183" s="7">
        <v>33</v>
      </c>
      <c r="C183" s="7">
        <v>65</v>
      </c>
      <c r="D183" s="7">
        <v>18</v>
      </c>
      <c r="E183" s="7">
        <v>1</v>
      </c>
      <c r="F183" s="7">
        <v>1</v>
      </c>
      <c r="G183" s="7">
        <v>8</v>
      </c>
      <c r="H183" s="7">
        <v>1</v>
      </c>
      <c r="I183" s="7">
        <v>0</v>
      </c>
      <c r="J183" s="7">
        <v>0</v>
      </c>
      <c r="K183" s="7">
        <v>9</v>
      </c>
      <c r="L183" s="7">
        <v>0</v>
      </c>
      <c r="M183" s="6">
        <f t="shared" si="21"/>
        <v>136</v>
      </c>
    </row>
    <row r="184" spans="1:13" s="1" customFormat="1" ht="12.75" customHeight="1" x14ac:dyDescent="0.3">
      <c r="A184" s="6" t="s">
        <v>112</v>
      </c>
      <c r="B184" s="7">
        <v>96</v>
      </c>
      <c r="C184" s="7">
        <v>169</v>
      </c>
      <c r="D184" s="7">
        <v>32</v>
      </c>
      <c r="E184" s="7">
        <v>7</v>
      </c>
      <c r="F184" s="7">
        <v>13</v>
      </c>
      <c r="G184" s="7">
        <v>12</v>
      </c>
      <c r="H184" s="7">
        <v>6</v>
      </c>
      <c r="I184" s="7">
        <v>0</v>
      </c>
      <c r="J184" s="7">
        <v>2</v>
      </c>
      <c r="K184" s="7">
        <v>29</v>
      </c>
      <c r="L184" s="7">
        <v>0</v>
      </c>
      <c r="M184" s="6">
        <f t="shared" si="21"/>
        <v>366</v>
      </c>
    </row>
    <row r="185" spans="1:13" s="1" customFormat="1" ht="12.75" customHeight="1" x14ac:dyDescent="0.3">
      <c r="A185" s="6" t="s">
        <v>113</v>
      </c>
      <c r="B185" s="7">
        <v>67</v>
      </c>
      <c r="C185" s="7">
        <v>92</v>
      </c>
      <c r="D185" s="7">
        <v>5</v>
      </c>
      <c r="E185" s="7">
        <v>2</v>
      </c>
      <c r="F185" s="7">
        <v>9</v>
      </c>
      <c r="G185" s="7">
        <v>9</v>
      </c>
      <c r="H185" s="7">
        <v>2</v>
      </c>
      <c r="I185" s="7">
        <v>0</v>
      </c>
      <c r="J185" s="7">
        <v>0</v>
      </c>
      <c r="K185" s="7">
        <v>11</v>
      </c>
      <c r="L185" s="7">
        <v>0</v>
      </c>
      <c r="M185" s="6">
        <f t="shared" si="21"/>
        <v>197</v>
      </c>
    </row>
    <row r="186" spans="1:13" s="1" customFormat="1" ht="12.75" customHeight="1" x14ac:dyDescent="0.3">
      <c r="A186" s="6" t="s">
        <v>114</v>
      </c>
      <c r="B186" s="7">
        <v>75</v>
      </c>
      <c r="C186" s="7">
        <v>112</v>
      </c>
      <c r="D186" s="7">
        <v>30</v>
      </c>
      <c r="E186" s="7">
        <v>6</v>
      </c>
      <c r="F186" s="7">
        <v>7</v>
      </c>
      <c r="G186" s="7">
        <v>17</v>
      </c>
      <c r="H186" s="7">
        <v>8</v>
      </c>
      <c r="I186" s="7">
        <v>3</v>
      </c>
      <c r="J186" s="7">
        <v>1</v>
      </c>
      <c r="K186" s="7">
        <v>30</v>
      </c>
      <c r="L186" s="7">
        <v>0</v>
      </c>
      <c r="M186" s="6">
        <f t="shared" si="21"/>
        <v>289</v>
      </c>
    </row>
    <row r="187" spans="1:13" s="1" customFormat="1" ht="12.75" customHeight="1" x14ac:dyDescent="0.3">
      <c r="A187" s="6" t="s">
        <v>115</v>
      </c>
      <c r="B187" s="7">
        <v>147</v>
      </c>
      <c r="C187" s="7">
        <v>193</v>
      </c>
      <c r="D187" s="7">
        <v>52</v>
      </c>
      <c r="E187" s="7">
        <v>4</v>
      </c>
      <c r="F187" s="7">
        <v>15</v>
      </c>
      <c r="G187" s="7">
        <v>30</v>
      </c>
      <c r="H187" s="7">
        <v>5</v>
      </c>
      <c r="I187" s="7">
        <v>2</v>
      </c>
      <c r="J187" s="7">
        <v>0</v>
      </c>
      <c r="K187" s="7">
        <v>47</v>
      </c>
      <c r="L187" s="7">
        <v>0</v>
      </c>
      <c r="M187" s="6">
        <f t="shared" si="21"/>
        <v>495</v>
      </c>
    </row>
    <row r="188" spans="1:13" s="1" customFormat="1" ht="12.75" customHeight="1" x14ac:dyDescent="0.3">
      <c r="A188" s="6" t="s">
        <v>116</v>
      </c>
      <c r="B188" s="7">
        <v>118</v>
      </c>
      <c r="C188" s="7">
        <v>192</v>
      </c>
      <c r="D188" s="7">
        <v>43</v>
      </c>
      <c r="E188" s="7">
        <v>3</v>
      </c>
      <c r="F188" s="7">
        <v>12</v>
      </c>
      <c r="G188" s="7">
        <v>22</v>
      </c>
      <c r="H188" s="7">
        <v>7</v>
      </c>
      <c r="I188" s="7">
        <v>4</v>
      </c>
      <c r="J188" s="7">
        <v>0</v>
      </c>
      <c r="K188" s="7">
        <v>17</v>
      </c>
      <c r="L188" s="7">
        <v>0</v>
      </c>
      <c r="M188" s="6">
        <f t="shared" si="21"/>
        <v>418</v>
      </c>
    </row>
    <row r="189" spans="1:13" s="1" customFormat="1" ht="15.75" customHeight="1" x14ac:dyDescent="0.3">
      <c r="A189" s="9" t="s">
        <v>3</v>
      </c>
      <c r="B189" s="10">
        <f t="shared" ref="B189:M189" si="22">SUM(B182:B188)</f>
        <v>672</v>
      </c>
      <c r="C189" s="10">
        <f t="shared" si="22"/>
        <v>1057</v>
      </c>
      <c r="D189" s="10">
        <f t="shared" si="22"/>
        <v>246</v>
      </c>
      <c r="E189" s="10">
        <f>SUM(E182:E188)</f>
        <v>31</v>
      </c>
      <c r="F189" s="10">
        <f>SUM(F182:F188)</f>
        <v>70</v>
      </c>
      <c r="G189" s="10">
        <f>SUM(G182:G188)</f>
        <v>131</v>
      </c>
      <c r="H189" s="10">
        <f>SUM(H182:H188)</f>
        <v>37</v>
      </c>
      <c r="I189" s="10">
        <f t="shared" si="22"/>
        <v>9</v>
      </c>
      <c r="J189" s="10">
        <f t="shared" si="22"/>
        <v>3</v>
      </c>
      <c r="K189" s="10">
        <f t="shared" si="22"/>
        <v>172</v>
      </c>
      <c r="L189" s="10">
        <f t="shared" si="22"/>
        <v>0</v>
      </c>
      <c r="M189" s="10">
        <f t="shared" si="22"/>
        <v>2428</v>
      </c>
    </row>
    <row r="190" spans="1:13" ht="10.5" customHeight="1" x14ac:dyDescent="0.3"/>
    <row r="191" spans="1:13" ht="12.75" customHeight="1" x14ac:dyDescent="0.3">
      <c r="A191" s="193"/>
      <c r="B191" s="206" t="s">
        <v>159</v>
      </c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8"/>
    </row>
    <row r="192" spans="1:13" s="1" customFormat="1" ht="12.75" customHeight="1" x14ac:dyDescent="0.3">
      <c r="A192" s="194"/>
      <c r="B192" s="3" t="s">
        <v>161</v>
      </c>
      <c r="C192" s="3" t="s">
        <v>162</v>
      </c>
      <c r="D192" s="3" t="s">
        <v>163</v>
      </c>
      <c r="E192" s="3" t="s">
        <v>164</v>
      </c>
      <c r="F192" s="3" t="s">
        <v>165</v>
      </c>
      <c r="G192" s="3" t="s">
        <v>166</v>
      </c>
      <c r="H192" s="3" t="s">
        <v>167</v>
      </c>
      <c r="I192" s="3" t="s">
        <v>168</v>
      </c>
      <c r="J192" s="209" t="s">
        <v>0</v>
      </c>
      <c r="K192" s="209" t="s">
        <v>1</v>
      </c>
      <c r="L192" s="209" t="s">
        <v>2</v>
      </c>
      <c r="M192" s="212" t="s">
        <v>3</v>
      </c>
    </row>
    <row r="193" spans="1:13" s="1" customFormat="1" x14ac:dyDescent="0.3">
      <c r="A193" s="198">
        <v>43046</v>
      </c>
      <c r="B193" s="3" t="s">
        <v>4</v>
      </c>
      <c r="C193" s="3" t="s">
        <v>5</v>
      </c>
      <c r="D193" s="3" t="s">
        <v>6</v>
      </c>
      <c r="E193" s="3" t="s">
        <v>7</v>
      </c>
      <c r="F193" s="3" t="s">
        <v>8</v>
      </c>
      <c r="G193" s="3" t="s">
        <v>9</v>
      </c>
      <c r="H193" s="3" t="s">
        <v>10</v>
      </c>
      <c r="I193" s="3" t="s">
        <v>11</v>
      </c>
      <c r="J193" s="210"/>
      <c r="K193" s="210"/>
      <c r="L193" s="210"/>
      <c r="M193" s="213"/>
    </row>
    <row r="194" spans="1:13" s="4" customFormat="1" ht="24" x14ac:dyDescent="0.25">
      <c r="A194" s="199"/>
      <c r="B194" s="102" t="s">
        <v>160</v>
      </c>
      <c r="C194" s="102" t="s">
        <v>169</v>
      </c>
      <c r="D194" s="102" t="s">
        <v>169</v>
      </c>
      <c r="E194" s="102" t="s">
        <v>651</v>
      </c>
      <c r="F194" s="102" t="s">
        <v>160</v>
      </c>
      <c r="G194" s="102" t="s">
        <v>169</v>
      </c>
      <c r="H194" s="102" t="s">
        <v>160</v>
      </c>
      <c r="I194" s="102" t="s">
        <v>169</v>
      </c>
      <c r="J194" s="211"/>
      <c r="K194" s="211"/>
      <c r="L194" s="211"/>
      <c r="M194" s="214"/>
    </row>
    <row r="195" spans="1:13" s="4" customFormat="1" ht="12.75" customHeight="1" x14ac:dyDescent="0.3">
      <c r="A195" s="6" t="s">
        <v>117</v>
      </c>
      <c r="B195" s="7">
        <v>198</v>
      </c>
      <c r="C195" s="7">
        <v>154</v>
      </c>
      <c r="D195" s="7">
        <v>24</v>
      </c>
      <c r="E195" s="7">
        <v>1</v>
      </c>
      <c r="F195" s="7">
        <v>13</v>
      </c>
      <c r="G195" s="7">
        <v>28</v>
      </c>
      <c r="H195" s="7">
        <v>7</v>
      </c>
      <c r="I195" s="7">
        <v>1</v>
      </c>
      <c r="J195" s="7">
        <v>0</v>
      </c>
      <c r="K195" s="7">
        <v>15</v>
      </c>
      <c r="L195" s="7">
        <v>0</v>
      </c>
      <c r="M195" s="6">
        <f t="shared" ref="M195:M205" si="23">SUM(B195:L195)</f>
        <v>441</v>
      </c>
    </row>
    <row r="196" spans="1:13" s="4" customFormat="1" ht="12.75" customHeight="1" x14ac:dyDescent="0.3">
      <c r="A196" s="6" t="s">
        <v>118</v>
      </c>
      <c r="B196" s="7">
        <v>85</v>
      </c>
      <c r="C196" s="7">
        <v>110</v>
      </c>
      <c r="D196" s="7">
        <v>17</v>
      </c>
      <c r="E196" s="7">
        <v>3</v>
      </c>
      <c r="F196" s="7">
        <v>11</v>
      </c>
      <c r="G196" s="7">
        <v>11</v>
      </c>
      <c r="H196" s="7">
        <v>6</v>
      </c>
      <c r="I196" s="7">
        <v>2</v>
      </c>
      <c r="J196" s="7">
        <v>0</v>
      </c>
      <c r="K196" s="7">
        <v>12</v>
      </c>
      <c r="L196" s="7">
        <v>0</v>
      </c>
      <c r="M196" s="6">
        <f t="shared" si="23"/>
        <v>257</v>
      </c>
    </row>
    <row r="197" spans="1:13" s="4" customFormat="1" ht="12.75" customHeight="1" x14ac:dyDescent="0.3">
      <c r="A197" s="6" t="s">
        <v>119</v>
      </c>
      <c r="B197" s="7">
        <v>163</v>
      </c>
      <c r="C197" s="7">
        <v>157</v>
      </c>
      <c r="D197" s="7">
        <v>44</v>
      </c>
      <c r="E197" s="7">
        <v>4</v>
      </c>
      <c r="F197" s="7">
        <v>22</v>
      </c>
      <c r="G197" s="7">
        <v>24</v>
      </c>
      <c r="H197" s="7">
        <v>13</v>
      </c>
      <c r="I197" s="7">
        <v>1</v>
      </c>
      <c r="J197" s="7">
        <v>0</v>
      </c>
      <c r="K197" s="7">
        <v>22</v>
      </c>
      <c r="L197" s="7">
        <v>0</v>
      </c>
      <c r="M197" s="6">
        <f t="shared" si="23"/>
        <v>450</v>
      </c>
    </row>
    <row r="198" spans="1:13" s="4" customFormat="1" ht="12.75" customHeight="1" x14ac:dyDescent="0.3">
      <c r="A198" s="6" t="s">
        <v>120</v>
      </c>
      <c r="B198" s="7">
        <v>161</v>
      </c>
      <c r="C198" s="7">
        <v>199</v>
      </c>
      <c r="D198" s="7">
        <v>39</v>
      </c>
      <c r="E198" s="7">
        <v>3</v>
      </c>
      <c r="F198" s="7">
        <v>27</v>
      </c>
      <c r="G198" s="7">
        <v>29</v>
      </c>
      <c r="H198" s="7">
        <v>11</v>
      </c>
      <c r="I198" s="7">
        <v>4</v>
      </c>
      <c r="J198" s="7">
        <v>0</v>
      </c>
      <c r="K198" s="7">
        <v>25</v>
      </c>
      <c r="L198" s="7">
        <v>0</v>
      </c>
      <c r="M198" s="6">
        <f t="shared" si="23"/>
        <v>498</v>
      </c>
    </row>
    <row r="199" spans="1:13" s="1" customFormat="1" ht="12.75" customHeight="1" x14ac:dyDescent="0.3">
      <c r="A199" s="6" t="s">
        <v>121</v>
      </c>
      <c r="B199" s="7">
        <v>113</v>
      </c>
      <c r="C199" s="7">
        <v>103</v>
      </c>
      <c r="D199" s="7">
        <v>21</v>
      </c>
      <c r="E199" s="7">
        <v>2</v>
      </c>
      <c r="F199" s="7">
        <v>16</v>
      </c>
      <c r="G199" s="7">
        <v>10</v>
      </c>
      <c r="H199" s="7">
        <v>10</v>
      </c>
      <c r="I199" s="7">
        <v>2</v>
      </c>
      <c r="J199" s="7">
        <v>0</v>
      </c>
      <c r="K199" s="7">
        <v>9</v>
      </c>
      <c r="L199" s="7">
        <v>0</v>
      </c>
      <c r="M199" s="6">
        <f t="shared" si="23"/>
        <v>286</v>
      </c>
    </row>
    <row r="200" spans="1:13" s="1" customFormat="1" ht="12.75" customHeight="1" x14ac:dyDescent="0.3">
      <c r="A200" s="6" t="s">
        <v>122</v>
      </c>
      <c r="B200" s="7">
        <v>185</v>
      </c>
      <c r="C200" s="7">
        <v>168</v>
      </c>
      <c r="D200" s="7">
        <v>34</v>
      </c>
      <c r="E200" s="7">
        <v>6</v>
      </c>
      <c r="F200" s="7">
        <v>21</v>
      </c>
      <c r="G200" s="7">
        <v>20</v>
      </c>
      <c r="H200" s="7">
        <v>8</v>
      </c>
      <c r="I200" s="7">
        <v>1</v>
      </c>
      <c r="J200" s="7">
        <v>0</v>
      </c>
      <c r="K200" s="7">
        <v>20</v>
      </c>
      <c r="L200" s="7">
        <v>0</v>
      </c>
      <c r="M200" s="6">
        <f t="shared" si="23"/>
        <v>463</v>
      </c>
    </row>
    <row r="201" spans="1:13" s="1" customFormat="1" ht="12.75" customHeight="1" x14ac:dyDescent="0.3">
      <c r="A201" s="6" t="s">
        <v>123</v>
      </c>
      <c r="B201" s="7">
        <v>199</v>
      </c>
      <c r="C201" s="7">
        <v>188</v>
      </c>
      <c r="D201" s="7">
        <v>40</v>
      </c>
      <c r="E201" s="7">
        <v>3</v>
      </c>
      <c r="F201" s="7">
        <v>21</v>
      </c>
      <c r="G201" s="7">
        <v>40</v>
      </c>
      <c r="H201" s="7">
        <v>8</v>
      </c>
      <c r="I201" s="7">
        <v>1</v>
      </c>
      <c r="J201" s="7">
        <v>0</v>
      </c>
      <c r="K201" s="7">
        <v>24</v>
      </c>
      <c r="L201" s="7">
        <v>0</v>
      </c>
      <c r="M201" s="6">
        <f>SUM(B201:L201)</f>
        <v>524</v>
      </c>
    </row>
    <row r="202" spans="1:13" s="1" customFormat="1" ht="12.75" customHeight="1" x14ac:dyDescent="0.3">
      <c r="A202" s="6" t="s">
        <v>124</v>
      </c>
      <c r="B202" s="7">
        <v>127</v>
      </c>
      <c r="C202" s="7">
        <v>202</v>
      </c>
      <c r="D202" s="7">
        <v>51</v>
      </c>
      <c r="E202" s="7">
        <v>5</v>
      </c>
      <c r="F202" s="7">
        <v>12</v>
      </c>
      <c r="G202" s="7">
        <v>16</v>
      </c>
      <c r="H202" s="7">
        <v>12</v>
      </c>
      <c r="I202" s="7">
        <v>1</v>
      </c>
      <c r="J202" s="7">
        <v>1</v>
      </c>
      <c r="K202" s="7">
        <v>19</v>
      </c>
      <c r="L202" s="7">
        <v>0</v>
      </c>
      <c r="M202" s="6">
        <f>SUM(B202:L202)</f>
        <v>446</v>
      </c>
    </row>
    <row r="203" spans="1:13" s="1" customFormat="1" ht="12.75" customHeight="1" x14ac:dyDescent="0.3">
      <c r="A203" s="6" t="s">
        <v>125</v>
      </c>
      <c r="B203" s="7">
        <v>92</v>
      </c>
      <c r="C203" s="7">
        <v>88</v>
      </c>
      <c r="D203" s="7">
        <v>18</v>
      </c>
      <c r="E203" s="7">
        <v>3</v>
      </c>
      <c r="F203" s="7">
        <v>3</v>
      </c>
      <c r="G203" s="7">
        <v>14</v>
      </c>
      <c r="H203" s="7">
        <v>4</v>
      </c>
      <c r="I203" s="7">
        <v>2</v>
      </c>
      <c r="J203" s="7">
        <v>0</v>
      </c>
      <c r="K203" s="7">
        <v>6</v>
      </c>
      <c r="L203" s="7">
        <v>0</v>
      </c>
      <c r="M203" s="6">
        <f>SUM(B203:L203)</f>
        <v>230</v>
      </c>
    </row>
    <row r="204" spans="1:13" s="1" customFormat="1" ht="12.75" customHeight="1" x14ac:dyDescent="0.3">
      <c r="A204" s="6" t="s">
        <v>126</v>
      </c>
      <c r="B204" s="7">
        <v>155</v>
      </c>
      <c r="C204" s="7">
        <v>133</v>
      </c>
      <c r="D204" s="7">
        <v>20</v>
      </c>
      <c r="E204" s="7">
        <v>3</v>
      </c>
      <c r="F204" s="7">
        <v>16</v>
      </c>
      <c r="G204" s="7">
        <v>28</v>
      </c>
      <c r="H204" s="7">
        <v>9</v>
      </c>
      <c r="I204" s="7">
        <v>3</v>
      </c>
      <c r="J204" s="7">
        <v>1</v>
      </c>
      <c r="K204" s="7">
        <v>17</v>
      </c>
      <c r="L204" s="7">
        <v>0</v>
      </c>
      <c r="M204" s="6">
        <f>SUM(B204:L204)</f>
        <v>385</v>
      </c>
    </row>
    <row r="205" spans="1:13" s="1" customFormat="1" ht="12.75" customHeight="1" x14ac:dyDescent="0.3">
      <c r="A205" s="6" t="s">
        <v>127</v>
      </c>
      <c r="B205" s="7">
        <v>185</v>
      </c>
      <c r="C205" s="7">
        <v>165</v>
      </c>
      <c r="D205" s="7">
        <v>44</v>
      </c>
      <c r="E205" s="7">
        <v>3</v>
      </c>
      <c r="F205" s="7">
        <v>12</v>
      </c>
      <c r="G205" s="7">
        <v>29</v>
      </c>
      <c r="H205" s="7">
        <v>9</v>
      </c>
      <c r="I205" s="7">
        <v>2</v>
      </c>
      <c r="J205" s="7">
        <v>0</v>
      </c>
      <c r="K205" s="7">
        <v>22</v>
      </c>
      <c r="L205" s="7">
        <v>0</v>
      </c>
      <c r="M205" s="6">
        <f t="shared" si="23"/>
        <v>471</v>
      </c>
    </row>
    <row r="206" spans="1:13" s="1" customFormat="1" ht="15.75" customHeight="1" x14ac:dyDescent="0.3">
      <c r="A206" s="9" t="s">
        <v>3</v>
      </c>
      <c r="B206" s="10">
        <f t="shared" ref="B206:M206" si="24">SUM(B195:B205)</f>
        <v>1663</v>
      </c>
      <c r="C206" s="10">
        <f t="shared" si="24"/>
        <v>1667</v>
      </c>
      <c r="D206" s="10">
        <f t="shared" si="24"/>
        <v>352</v>
      </c>
      <c r="E206" s="10">
        <f>SUM(E195:E205)</f>
        <v>36</v>
      </c>
      <c r="F206" s="10">
        <f>SUM(F195:F205)</f>
        <v>174</v>
      </c>
      <c r="G206" s="10">
        <f>SUM(G195:G205)</f>
        <v>249</v>
      </c>
      <c r="H206" s="10">
        <f>SUM(H195:H205)</f>
        <v>97</v>
      </c>
      <c r="I206" s="10">
        <f t="shared" si="24"/>
        <v>20</v>
      </c>
      <c r="J206" s="10">
        <f t="shared" si="24"/>
        <v>2</v>
      </c>
      <c r="K206" s="10">
        <f t="shared" si="24"/>
        <v>191</v>
      </c>
      <c r="L206" s="10">
        <f t="shared" si="24"/>
        <v>0</v>
      </c>
      <c r="M206" s="10">
        <f t="shared" si="24"/>
        <v>4451</v>
      </c>
    </row>
    <row r="207" spans="1:13" ht="10.5" customHeight="1" x14ac:dyDescent="0.3"/>
    <row r="208" spans="1:13" ht="12.75" customHeight="1" x14ac:dyDescent="0.3">
      <c r="A208" s="193"/>
      <c r="B208" s="206" t="s">
        <v>159</v>
      </c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8"/>
    </row>
    <row r="209" spans="1:13" s="1" customFormat="1" ht="12.75" customHeight="1" x14ac:dyDescent="0.3">
      <c r="A209" s="194"/>
      <c r="B209" s="3" t="s">
        <v>161</v>
      </c>
      <c r="C209" s="3" t="s">
        <v>162</v>
      </c>
      <c r="D209" s="3" t="s">
        <v>163</v>
      </c>
      <c r="E209" s="3" t="s">
        <v>164</v>
      </c>
      <c r="F209" s="3" t="s">
        <v>165</v>
      </c>
      <c r="G209" s="3" t="s">
        <v>166</v>
      </c>
      <c r="H209" s="3" t="s">
        <v>167</v>
      </c>
      <c r="I209" s="3" t="s">
        <v>168</v>
      </c>
      <c r="J209" s="209" t="s">
        <v>0</v>
      </c>
      <c r="K209" s="209" t="s">
        <v>1</v>
      </c>
      <c r="L209" s="209" t="s">
        <v>2</v>
      </c>
      <c r="M209" s="212" t="s">
        <v>3</v>
      </c>
    </row>
    <row r="210" spans="1:13" s="1" customFormat="1" x14ac:dyDescent="0.3">
      <c r="A210" s="198">
        <v>43046</v>
      </c>
      <c r="B210" s="3" t="s">
        <v>4</v>
      </c>
      <c r="C210" s="3" t="s">
        <v>5</v>
      </c>
      <c r="D210" s="3" t="s">
        <v>6</v>
      </c>
      <c r="E210" s="3" t="s">
        <v>7</v>
      </c>
      <c r="F210" s="3" t="s">
        <v>8</v>
      </c>
      <c r="G210" s="3" t="s">
        <v>9</v>
      </c>
      <c r="H210" s="3" t="s">
        <v>10</v>
      </c>
      <c r="I210" s="3" t="s">
        <v>11</v>
      </c>
      <c r="J210" s="210"/>
      <c r="K210" s="210"/>
      <c r="L210" s="210"/>
      <c r="M210" s="213"/>
    </row>
    <row r="211" spans="1:13" s="4" customFormat="1" ht="24" x14ac:dyDescent="0.25">
      <c r="A211" s="199"/>
      <c r="B211" s="102" t="s">
        <v>160</v>
      </c>
      <c r="C211" s="102" t="s">
        <v>169</v>
      </c>
      <c r="D211" s="102" t="s">
        <v>169</v>
      </c>
      <c r="E211" s="102" t="s">
        <v>651</v>
      </c>
      <c r="F211" s="102" t="s">
        <v>160</v>
      </c>
      <c r="G211" s="102" t="s">
        <v>169</v>
      </c>
      <c r="H211" s="102" t="s">
        <v>160</v>
      </c>
      <c r="I211" s="102" t="s">
        <v>169</v>
      </c>
      <c r="J211" s="211"/>
      <c r="K211" s="211"/>
      <c r="L211" s="211"/>
      <c r="M211" s="214"/>
    </row>
    <row r="212" spans="1:13" s="4" customFormat="1" ht="13.2" x14ac:dyDescent="0.25">
      <c r="A212" s="6" t="s">
        <v>128</v>
      </c>
      <c r="B212" s="5">
        <v>126</v>
      </c>
      <c r="C212" s="5">
        <v>110</v>
      </c>
      <c r="D212" s="5">
        <v>19</v>
      </c>
      <c r="E212" s="5">
        <v>6</v>
      </c>
      <c r="F212" s="5">
        <v>13</v>
      </c>
      <c r="G212" s="5">
        <v>8</v>
      </c>
      <c r="H212" s="5">
        <v>6</v>
      </c>
      <c r="I212" s="5">
        <v>3</v>
      </c>
      <c r="J212" s="5">
        <v>0</v>
      </c>
      <c r="K212" s="5">
        <v>13</v>
      </c>
      <c r="L212" s="5">
        <v>0</v>
      </c>
      <c r="M212" s="6">
        <f>SUM(B212:L212)</f>
        <v>304</v>
      </c>
    </row>
    <row r="213" spans="1:13" s="4" customFormat="1" ht="12.75" customHeight="1" x14ac:dyDescent="0.3">
      <c r="A213" s="6" t="s">
        <v>129</v>
      </c>
      <c r="B213" s="7">
        <v>187</v>
      </c>
      <c r="C213" s="7">
        <v>130</v>
      </c>
      <c r="D213" s="7">
        <v>42</v>
      </c>
      <c r="E213" s="7">
        <v>4</v>
      </c>
      <c r="F213" s="7">
        <v>18</v>
      </c>
      <c r="G213" s="7">
        <v>12</v>
      </c>
      <c r="H213" s="7">
        <v>14</v>
      </c>
      <c r="I213" s="7">
        <v>1</v>
      </c>
      <c r="J213" s="7">
        <v>0</v>
      </c>
      <c r="K213" s="7">
        <v>10</v>
      </c>
      <c r="L213" s="7">
        <v>0</v>
      </c>
      <c r="M213" s="6">
        <f>SUM(B213:L213)</f>
        <v>418</v>
      </c>
    </row>
    <row r="214" spans="1:13" s="1" customFormat="1" ht="15.75" customHeight="1" x14ac:dyDescent="0.3">
      <c r="A214" s="9" t="s">
        <v>3</v>
      </c>
      <c r="B214" s="10">
        <f>SUM(B212:B213)</f>
        <v>313</v>
      </c>
      <c r="C214" s="10">
        <f t="shared" ref="C214:L214" si="25">SUM(C212:C213)</f>
        <v>240</v>
      </c>
      <c r="D214" s="10">
        <f t="shared" si="25"/>
        <v>61</v>
      </c>
      <c r="E214" s="10">
        <f t="shared" si="25"/>
        <v>10</v>
      </c>
      <c r="F214" s="10">
        <f t="shared" si="25"/>
        <v>31</v>
      </c>
      <c r="G214" s="10">
        <f t="shared" si="25"/>
        <v>20</v>
      </c>
      <c r="H214" s="10">
        <f t="shared" si="25"/>
        <v>20</v>
      </c>
      <c r="I214" s="10">
        <f t="shared" si="25"/>
        <v>4</v>
      </c>
      <c r="J214" s="10">
        <f t="shared" si="25"/>
        <v>0</v>
      </c>
      <c r="K214" s="10">
        <f t="shared" si="25"/>
        <v>23</v>
      </c>
      <c r="L214" s="10">
        <f t="shared" si="25"/>
        <v>0</v>
      </c>
      <c r="M214" s="10">
        <f>SUM(M212:M213)</f>
        <v>722</v>
      </c>
    </row>
    <row r="215" spans="1:13" ht="11.25" customHeight="1" x14ac:dyDescent="0.3"/>
    <row r="216" spans="1:13" x14ac:dyDescent="0.3">
      <c r="A216" s="6" t="s">
        <v>130</v>
      </c>
      <c r="B216" s="6">
        <f>B56+B72+B90+B98+B111+B121+B135+B142+B154+B164+B176+B189+B206+B214</f>
        <v>12320</v>
      </c>
      <c r="C216" s="6">
        <f t="shared" ref="C216:L216" si="26">C56+C72+C90+C98+C111+C121+C135+C142+C154+C164+C176+C189+C206+C214</f>
        <v>12051</v>
      </c>
      <c r="D216" s="6">
        <f t="shared" si="26"/>
        <v>2901</v>
      </c>
      <c r="E216" s="6">
        <f t="shared" si="26"/>
        <v>375</v>
      </c>
      <c r="F216" s="6">
        <f t="shared" si="26"/>
        <v>1176</v>
      </c>
      <c r="G216" s="6">
        <f t="shared" si="26"/>
        <v>1577</v>
      </c>
      <c r="H216" s="6">
        <f t="shared" si="26"/>
        <v>661</v>
      </c>
      <c r="I216" s="6">
        <f t="shared" si="26"/>
        <v>157</v>
      </c>
      <c r="J216" s="6">
        <f>J56+J72+J90+J98+J111+J121+J135+J142+J154+J164+J176+J189+J206+J214</f>
        <v>21</v>
      </c>
      <c r="K216" s="6">
        <f t="shared" si="26"/>
        <v>1892</v>
      </c>
      <c r="L216" s="6">
        <f t="shared" si="26"/>
        <v>1</v>
      </c>
      <c r="M216" s="6">
        <f>SUM(B216:L216)</f>
        <v>33132</v>
      </c>
    </row>
    <row r="217" spans="1:13" x14ac:dyDescent="0.3">
      <c r="A217" s="6" t="s">
        <v>131</v>
      </c>
      <c r="B217" s="6">
        <f>B36</f>
        <v>3706</v>
      </c>
      <c r="C217" s="6">
        <f t="shared" ref="C217:L217" si="27">C36</f>
        <v>2284</v>
      </c>
      <c r="D217" s="6">
        <f t="shared" si="27"/>
        <v>547</v>
      </c>
      <c r="E217" s="6">
        <f t="shared" si="27"/>
        <v>181</v>
      </c>
      <c r="F217" s="6">
        <f t="shared" si="27"/>
        <v>393</v>
      </c>
      <c r="G217" s="6">
        <f t="shared" si="27"/>
        <v>345</v>
      </c>
      <c r="H217" s="6">
        <f t="shared" si="27"/>
        <v>195</v>
      </c>
      <c r="I217" s="6">
        <f t="shared" si="27"/>
        <v>51</v>
      </c>
      <c r="J217" s="6">
        <f>J36</f>
        <v>5</v>
      </c>
      <c r="K217" s="6">
        <f t="shared" si="27"/>
        <v>442</v>
      </c>
      <c r="L217" s="6">
        <f t="shared" si="27"/>
        <v>0</v>
      </c>
      <c r="M217" s="6">
        <f>SUM(B217:L217)</f>
        <v>8149</v>
      </c>
    </row>
    <row r="218" spans="1:13" x14ac:dyDescent="0.3">
      <c r="A218" s="6" t="s">
        <v>132</v>
      </c>
      <c r="B218" s="6">
        <f>B48</f>
        <v>1024</v>
      </c>
      <c r="C218" s="6">
        <f t="shared" ref="C218:L218" si="28">C48</f>
        <v>561</v>
      </c>
      <c r="D218" s="6">
        <f t="shared" si="28"/>
        <v>110</v>
      </c>
      <c r="E218" s="6">
        <f t="shared" si="28"/>
        <v>33</v>
      </c>
      <c r="F218" s="6">
        <f t="shared" si="28"/>
        <v>63</v>
      </c>
      <c r="G218" s="6">
        <f t="shared" si="28"/>
        <v>86</v>
      </c>
      <c r="H218" s="6">
        <f t="shared" si="28"/>
        <v>57</v>
      </c>
      <c r="I218" s="6">
        <f t="shared" si="28"/>
        <v>15</v>
      </c>
      <c r="J218" s="6">
        <f>J48</f>
        <v>0</v>
      </c>
      <c r="K218" s="6">
        <f t="shared" si="28"/>
        <v>126</v>
      </c>
      <c r="L218" s="6">
        <f t="shared" si="28"/>
        <v>1</v>
      </c>
      <c r="M218" s="6">
        <f>SUM(B218:L218)</f>
        <v>2076</v>
      </c>
    </row>
    <row r="219" spans="1:13" ht="10.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s="15" customFormat="1" ht="15.6" x14ac:dyDescent="0.3">
      <c r="A220" s="10" t="s">
        <v>133</v>
      </c>
      <c r="B220" s="10">
        <f>SUM(B216:B218)</f>
        <v>17050</v>
      </c>
      <c r="C220" s="10">
        <f t="shared" ref="C220:M220" si="29">SUM(C216:C218)</f>
        <v>14896</v>
      </c>
      <c r="D220" s="10">
        <f t="shared" si="29"/>
        <v>3558</v>
      </c>
      <c r="E220" s="10">
        <f t="shared" si="29"/>
        <v>589</v>
      </c>
      <c r="F220" s="10">
        <f t="shared" si="29"/>
        <v>1632</v>
      </c>
      <c r="G220" s="10">
        <f t="shared" si="29"/>
        <v>2008</v>
      </c>
      <c r="H220" s="10">
        <f t="shared" si="29"/>
        <v>913</v>
      </c>
      <c r="I220" s="10">
        <f t="shared" si="29"/>
        <v>223</v>
      </c>
      <c r="J220" s="10">
        <f t="shared" si="29"/>
        <v>26</v>
      </c>
      <c r="K220" s="10">
        <f t="shared" si="29"/>
        <v>2460</v>
      </c>
      <c r="L220" s="10">
        <f t="shared" si="29"/>
        <v>2</v>
      </c>
      <c r="M220" s="10">
        <f t="shared" si="29"/>
        <v>43357</v>
      </c>
    </row>
    <row r="222" spans="1:13" x14ac:dyDescent="0.3">
      <c r="A222" s="108" t="s">
        <v>652</v>
      </c>
      <c r="B222" s="90">
        <f>B220+F220+H220</f>
        <v>19595</v>
      </c>
    </row>
    <row r="223" spans="1:13" x14ac:dyDescent="0.3">
      <c r="A223" s="108" t="s">
        <v>169</v>
      </c>
      <c r="B223" s="90">
        <f>C220+D220+G220+I220</f>
        <v>20685</v>
      </c>
    </row>
    <row r="224" spans="1:13" x14ac:dyDescent="0.3">
      <c r="A224" s="108" t="s">
        <v>170</v>
      </c>
      <c r="B224" s="90">
        <f>E220</f>
        <v>589</v>
      </c>
    </row>
  </sheetData>
  <mergeCells count="112">
    <mergeCell ref="A208:A209"/>
    <mergeCell ref="B208:M208"/>
    <mergeCell ref="J209:J211"/>
    <mergeCell ref="K209:K211"/>
    <mergeCell ref="L209:L211"/>
    <mergeCell ref="M209:M211"/>
    <mergeCell ref="A210:A211"/>
    <mergeCell ref="A191:A192"/>
    <mergeCell ref="B191:M191"/>
    <mergeCell ref="J192:J194"/>
    <mergeCell ref="K192:K194"/>
    <mergeCell ref="L192:L194"/>
    <mergeCell ref="M192:M194"/>
    <mergeCell ref="A193:A194"/>
    <mergeCell ref="A178:A179"/>
    <mergeCell ref="B178:M178"/>
    <mergeCell ref="J179:J181"/>
    <mergeCell ref="K179:K181"/>
    <mergeCell ref="L179:L181"/>
    <mergeCell ref="M179:M181"/>
    <mergeCell ref="A180:A181"/>
    <mergeCell ref="A166:A167"/>
    <mergeCell ref="B166:M166"/>
    <mergeCell ref="J167:J169"/>
    <mergeCell ref="K167:K169"/>
    <mergeCell ref="L167:L169"/>
    <mergeCell ref="M167:M169"/>
    <mergeCell ref="A168:A169"/>
    <mergeCell ref="A156:A157"/>
    <mergeCell ref="B156:M156"/>
    <mergeCell ref="J157:J159"/>
    <mergeCell ref="K157:K159"/>
    <mergeCell ref="L157:L159"/>
    <mergeCell ref="M157:M159"/>
    <mergeCell ref="A158:A159"/>
    <mergeCell ref="A144:A145"/>
    <mergeCell ref="B144:M144"/>
    <mergeCell ref="J145:J147"/>
    <mergeCell ref="K145:K147"/>
    <mergeCell ref="L145:L147"/>
    <mergeCell ref="M145:M147"/>
    <mergeCell ref="A146:A147"/>
    <mergeCell ref="A137:A138"/>
    <mergeCell ref="B137:M137"/>
    <mergeCell ref="J138:J140"/>
    <mergeCell ref="K138:K140"/>
    <mergeCell ref="L138:L140"/>
    <mergeCell ref="M138:M140"/>
    <mergeCell ref="A139:A140"/>
    <mergeCell ref="A123:A124"/>
    <mergeCell ref="B123:M123"/>
    <mergeCell ref="J124:J126"/>
    <mergeCell ref="K124:K126"/>
    <mergeCell ref="L124:L126"/>
    <mergeCell ref="M124:M126"/>
    <mergeCell ref="A125:A126"/>
    <mergeCell ref="A113:A114"/>
    <mergeCell ref="B113:M113"/>
    <mergeCell ref="J114:J116"/>
    <mergeCell ref="K114:K116"/>
    <mergeCell ref="L114:L116"/>
    <mergeCell ref="M114:M116"/>
    <mergeCell ref="A115:A116"/>
    <mergeCell ref="A100:A101"/>
    <mergeCell ref="B100:M100"/>
    <mergeCell ref="J101:J103"/>
    <mergeCell ref="K101:K103"/>
    <mergeCell ref="L101:L103"/>
    <mergeCell ref="M101:M103"/>
    <mergeCell ref="A102:A103"/>
    <mergeCell ref="A92:A93"/>
    <mergeCell ref="B92:M92"/>
    <mergeCell ref="J93:J95"/>
    <mergeCell ref="K93:K95"/>
    <mergeCell ref="L93:L95"/>
    <mergeCell ref="M93:M95"/>
    <mergeCell ref="A94:A95"/>
    <mergeCell ref="A74:A75"/>
    <mergeCell ref="B74:M74"/>
    <mergeCell ref="J75:J77"/>
    <mergeCell ref="K75:K77"/>
    <mergeCell ref="L75:L77"/>
    <mergeCell ref="M75:M77"/>
    <mergeCell ref="A76:A77"/>
    <mergeCell ref="A58:A59"/>
    <mergeCell ref="B58:M58"/>
    <mergeCell ref="J59:J61"/>
    <mergeCell ref="K59:K61"/>
    <mergeCell ref="L59:L61"/>
    <mergeCell ref="M59:M61"/>
    <mergeCell ref="A60:A61"/>
    <mergeCell ref="A50:A51"/>
    <mergeCell ref="B50:M50"/>
    <mergeCell ref="J51:J53"/>
    <mergeCell ref="K51:K53"/>
    <mergeCell ref="L51:L53"/>
    <mergeCell ref="M51:M53"/>
    <mergeCell ref="A52:A53"/>
    <mergeCell ref="A38:A39"/>
    <mergeCell ref="B38:M38"/>
    <mergeCell ref="J39:J41"/>
    <mergeCell ref="K39:K41"/>
    <mergeCell ref="L39:L41"/>
    <mergeCell ref="M39:M41"/>
    <mergeCell ref="A40:A41"/>
    <mergeCell ref="A2:A3"/>
    <mergeCell ref="B2:M2"/>
    <mergeCell ref="J3:J5"/>
    <mergeCell ref="K3:K5"/>
    <mergeCell ref="L3:L5"/>
    <mergeCell ref="M3:M5"/>
    <mergeCell ref="A4:A5"/>
  </mergeCells>
  <printOptions horizontalCentered="1"/>
  <pageMargins left="0.2" right="0.2" top="0.4" bottom="0.25" header="0.3" footer="0.3"/>
  <pageSetup orientation="landscape" r:id="rId1"/>
  <rowBreaks count="4" manualBreakCount="4">
    <brk id="37" max="16383" man="1"/>
    <brk id="73" max="16383" man="1"/>
    <brk id="112" max="16383" man="1"/>
    <brk id="19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19" sqref="H19"/>
    </sheetView>
  </sheetViews>
  <sheetFormatPr defaultRowHeight="14.4" x14ac:dyDescent="0.3"/>
  <cols>
    <col min="1" max="1" width="18.33203125" customWidth="1"/>
    <col min="257" max="257" width="18.33203125" customWidth="1"/>
    <col min="513" max="513" width="18.33203125" customWidth="1"/>
    <col min="769" max="769" width="18.33203125" customWidth="1"/>
    <col min="1025" max="1025" width="18.33203125" customWidth="1"/>
    <col min="1281" max="1281" width="18.33203125" customWidth="1"/>
    <col min="1537" max="1537" width="18.33203125" customWidth="1"/>
    <col min="1793" max="1793" width="18.33203125" customWidth="1"/>
    <col min="2049" max="2049" width="18.33203125" customWidth="1"/>
    <col min="2305" max="2305" width="18.33203125" customWidth="1"/>
    <col min="2561" max="2561" width="18.33203125" customWidth="1"/>
    <col min="2817" max="2817" width="18.33203125" customWidth="1"/>
    <col min="3073" max="3073" width="18.33203125" customWidth="1"/>
    <col min="3329" max="3329" width="18.33203125" customWidth="1"/>
    <col min="3585" max="3585" width="18.33203125" customWidth="1"/>
    <col min="3841" max="3841" width="18.33203125" customWidth="1"/>
    <col min="4097" max="4097" width="18.33203125" customWidth="1"/>
    <col min="4353" max="4353" width="18.33203125" customWidth="1"/>
    <col min="4609" max="4609" width="18.33203125" customWidth="1"/>
    <col min="4865" max="4865" width="18.33203125" customWidth="1"/>
    <col min="5121" max="5121" width="18.33203125" customWidth="1"/>
    <col min="5377" max="5377" width="18.33203125" customWidth="1"/>
    <col min="5633" max="5633" width="18.33203125" customWidth="1"/>
    <col min="5889" max="5889" width="18.33203125" customWidth="1"/>
    <col min="6145" max="6145" width="18.33203125" customWidth="1"/>
    <col min="6401" max="6401" width="18.33203125" customWidth="1"/>
    <col min="6657" max="6657" width="18.33203125" customWidth="1"/>
    <col min="6913" max="6913" width="18.33203125" customWidth="1"/>
    <col min="7169" max="7169" width="18.33203125" customWidth="1"/>
    <col min="7425" max="7425" width="18.33203125" customWidth="1"/>
    <col min="7681" max="7681" width="18.33203125" customWidth="1"/>
    <col min="7937" max="7937" width="18.33203125" customWidth="1"/>
    <col min="8193" max="8193" width="18.33203125" customWidth="1"/>
    <col min="8449" max="8449" width="18.33203125" customWidth="1"/>
    <col min="8705" max="8705" width="18.33203125" customWidth="1"/>
    <col min="8961" max="8961" width="18.33203125" customWidth="1"/>
    <col min="9217" max="9217" width="18.33203125" customWidth="1"/>
    <col min="9473" max="9473" width="18.33203125" customWidth="1"/>
    <col min="9729" max="9729" width="18.33203125" customWidth="1"/>
    <col min="9985" max="9985" width="18.33203125" customWidth="1"/>
    <col min="10241" max="10241" width="18.33203125" customWidth="1"/>
    <col min="10497" max="10497" width="18.33203125" customWidth="1"/>
    <col min="10753" max="10753" width="18.33203125" customWidth="1"/>
    <col min="11009" max="11009" width="18.33203125" customWidth="1"/>
    <col min="11265" max="11265" width="18.33203125" customWidth="1"/>
    <col min="11521" max="11521" width="18.33203125" customWidth="1"/>
    <col min="11777" max="11777" width="18.33203125" customWidth="1"/>
    <col min="12033" max="12033" width="18.33203125" customWidth="1"/>
    <col min="12289" max="12289" width="18.33203125" customWidth="1"/>
    <col min="12545" max="12545" width="18.33203125" customWidth="1"/>
    <col min="12801" max="12801" width="18.33203125" customWidth="1"/>
    <col min="13057" max="13057" width="18.33203125" customWidth="1"/>
    <col min="13313" max="13313" width="18.33203125" customWidth="1"/>
    <col min="13569" max="13569" width="18.33203125" customWidth="1"/>
    <col min="13825" max="13825" width="18.33203125" customWidth="1"/>
    <col min="14081" max="14081" width="18.33203125" customWidth="1"/>
    <col min="14337" max="14337" width="18.33203125" customWidth="1"/>
    <col min="14593" max="14593" width="18.33203125" customWidth="1"/>
    <col min="14849" max="14849" width="18.33203125" customWidth="1"/>
    <col min="15105" max="15105" width="18.33203125" customWidth="1"/>
    <col min="15361" max="15361" width="18.33203125" customWidth="1"/>
    <col min="15617" max="15617" width="18.33203125" customWidth="1"/>
    <col min="15873" max="15873" width="18.33203125" customWidth="1"/>
    <col min="16129" max="16129" width="18.33203125" customWidth="1"/>
  </cols>
  <sheetData>
    <row r="1" spans="1:7" x14ac:dyDescent="0.3">
      <c r="A1" s="197"/>
      <c r="B1" s="275" t="s">
        <v>667</v>
      </c>
      <c r="C1" s="276"/>
      <c r="D1" s="276"/>
      <c r="E1" s="276"/>
      <c r="F1" s="277"/>
      <c r="G1" s="123"/>
    </row>
    <row r="2" spans="1:7" ht="27" customHeight="1" x14ac:dyDescent="0.3">
      <c r="A2" s="197"/>
      <c r="B2" s="206" t="s">
        <v>668</v>
      </c>
      <c r="C2" s="207"/>
      <c r="D2" s="207"/>
      <c r="E2" s="207"/>
      <c r="F2" s="208"/>
      <c r="G2" s="123"/>
    </row>
    <row r="3" spans="1:7" x14ac:dyDescent="0.3">
      <c r="A3" s="197"/>
      <c r="B3" s="55" t="s">
        <v>662</v>
      </c>
      <c r="C3" s="55" t="s">
        <v>663</v>
      </c>
      <c r="D3" s="115" t="s">
        <v>1</v>
      </c>
      <c r="E3" s="115" t="s">
        <v>664</v>
      </c>
      <c r="F3" s="115" t="s">
        <v>665</v>
      </c>
      <c r="G3" s="67"/>
    </row>
    <row r="4" spans="1:7" ht="15" x14ac:dyDescent="0.25">
      <c r="A4" s="115" t="s">
        <v>74</v>
      </c>
      <c r="B4" s="7">
        <v>135</v>
      </c>
      <c r="C4" s="7">
        <v>86</v>
      </c>
      <c r="D4" s="7">
        <v>21</v>
      </c>
      <c r="E4" s="7">
        <v>0</v>
      </c>
      <c r="F4" s="7">
        <f>B4+C4+D4+E4</f>
        <v>242</v>
      </c>
      <c r="G4" s="1"/>
    </row>
    <row r="5" spans="1:7" ht="15" x14ac:dyDescent="0.25">
      <c r="A5" s="115" t="s">
        <v>75</v>
      </c>
      <c r="B5" s="7">
        <v>166</v>
      </c>
      <c r="C5" s="7">
        <v>166</v>
      </c>
      <c r="D5" s="7">
        <v>56</v>
      </c>
      <c r="E5" s="7">
        <v>0</v>
      </c>
      <c r="F5" s="7">
        <f t="shared" ref="F5:F11" si="0">B5+C5+D5+E5</f>
        <v>388</v>
      </c>
      <c r="G5" s="1"/>
    </row>
    <row r="6" spans="1:7" ht="15" x14ac:dyDescent="0.25">
      <c r="A6" s="115" t="s">
        <v>76</v>
      </c>
      <c r="B6" s="7">
        <v>71</v>
      </c>
      <c r="C6" s="7">
        <v>83</v>
      </c>
      <c r="D6" s="7">
        <v>9</v>
      </c>
      <c r="E6" s="7">
        <v>0</v>
      </c>
      <c r="F6" s="7">
        <f t="shared" si="0"/>
        <v>163</v>
      </c>
      <c r="G6" s="1"/>
    </row>
    <row r="7" spans="1:7" ht="15" x14ac:dyDescent="0.25">
      <c r="A7" s="115" t="s">
        <v>77</v>
      </c>
      <c r="B7" s="7">
        <v>71</v>
      </c>
      <c r="C7" s="7">
        <v>71</v>
      </c>
      <c r="D7" s="7">
        <v>30</v>
      </c>
      <c r="E7" s="7">
        <v>0</v>
      </c>
      <c r="F7" s="7">
        <f t="shared" si="0"/>
        <v>172</v>
      </c>
      <c r="G7" s="1"/>
    </row>
    <row r="8" spans="1:7" ht="15" x14ac:dyDescent="0.25">
      <c r="A8" s="115" t="s">
        <v>78</v>
      </c>
      <c r="B8" s="7">
        <v>86</v>
      </c>
      <c r="C8" s="7">
        <v>85</v>
      </c>
      <c r="D8" s="7">
        <v>18</v>
      </c>
      <c r="E8" s="7">
        <v>0</v>
      </c>
      <c r="F8" s="7">
        <f t="shared" si="0"/>
        <v>189</v>
      </c>
      <c r="G8" s="1"/>
    </row>
    <row r="9" spans="1:7" ht="15" x14ac:dyDescent="0.25">
      <c r="A9" s="115" t="s">
        <v>79</v>
      </c>
      <c r="B9" s="7">
        <v>124</v>
      </c>
      <c r="C9" s="7">
        <v>98</v>
      </c>
      <c r="D9" s="7">
        <v>33</v>
      </c>
      <c r="E9" s="7">
        <v>0</v>
      </c>
      <c r="F9" s="7">
        <f t="shared" si="0"/>
        <v>255</v>
      </c>
      <c r="G9" s="1"/>
    </row>
    <row r="10" spans="1:7" ht="15" x14ac:dyDescent="0.25">
      <c r="A10" s="115" t="s">
        <v>80</v>
      </c>
      <c r="B10" s="7">
        <v>157</v>
      </c>
      <c r="C10" s="7">
        <v>109</v>
      </c>
      <c r="D10" s="7">
        <v>21</v>
      </c>
      <c r="E10" s="7">
        <v>0</v>
      </c>
      <c r="F10" s="7">
        <f t="shared" si="0"/>
        <v>287</v>
      </c>
      <c r="G10" s="1"/>
    </row>
    <row r="11" spans="1:7" s="125" customFormat="1" ht="12.75" x14ac:dyDescent="0.2">
      <c r="A11" s="115" t="s">
        <v>3</v>
      </c>
      <c r="B11" s="115">
        <f>SUM(B4:B10)</f>
        <v>810</v>
      </c>
      <c r="C11" s="115">
        <f>SUM(C4:C10)</f>
        <v>698</v>
      </c>
      <c r="D11" s="115">
        <f>SUM(D4:D10)</f>
        <v>188</v>
      </c>
      <c r="E11" s="115">
        <f>SUM(E4:E10)</f>
        <v>0</v>
      </c>
      <c r="F11" s="115">
        <f t="shared" si="0"/>
        <v>1696</v>
      </c>
      <c r="G11" s="123"/>
    </row>
    <row r="12" spans="1:7" s="125" customFormat="1" ht="12.75" x14ac:dyDescent="0.2">
      <c r="A12" s="78"/>
      <c r="B12" s="78"/>
      <c r="C12" s="78"/>
      <c r="D12" s="78"/>
      <c r="E12" s="78"/>
      <c r="F12" s="78"/>
      <c r="G12" s="123"/>
    </row>
    <row r="13" spans="1:7" s="125" customFormat="1" ht="12.75" x14ac:dyDescent="0.2">
      <c r="A13" s="78"/>
      <c r="B13" s="78"/>
      <c r="C13" s="78"/>
      <c r="D13" s="78"/>
      <c r="E13" s="78"/>
      <c r="F13" s="78"/>
      <c r="G13" s="123"/>
    </row>
    <row r="15" spans="1:7" x14ac:dyDescent="0.3">
      <c r="A15" s="197"/>
      <c r="B15" s="275" t="s">
        <v>667</v>
      </c>
      <c r="C15" s="276"/>
      <c r="D15" s="276"/>
      <c r="E15" s="276"/>
      <c r="F15" s="277"/>
    </row>
    <row r="16" spans="1:7" x14ac:dyDescent="0.3">
      <c r="A16" s="197"/>
      <c r="B16" s="206" t="s">
        <v>669</v>
      </c>
      <c r="C16" s="207"/>
      <c r="D16" s="207"/>
      <c r="E16" s="207"/>
      <c r="F16" s="208"/>
    </row>
    <row r="17" spans="1:6" x14ac:dyDescent="0.3">
      <c r="A17" s="197"/>
      <c r="B17" s="55" t="s">
        <v>662</v>
      </c>
      <c r="C17" s="55" t="s">
        <v>663</v>
      </c>
      <c r="D17" s="115" t="s">
        <v>1</v>
      </c>
      <c r="E17" s="115" t="s">
        <v>664</v>
      </c>
      <c r="F17" s="115" t="s">
        <v>665</v>
      </c>
    </row>
    <row r="18" spans="1:6" ht="15" x14ac:dyDescent="0.25">
      <c r="A18" s="115" t="s">
        <v>100</v>
      </c>
      <c r="B18" s="7">
        <v>123</v>
      </c>
      <c r="C18" s="7">
        <v>114</v>
      </c>
      <c r="D18" s="7">
        <v>24</v>
      </c>
      <c r="E18" s="7">
        <v>0</v>
      </c>
      <c r="F18" s="7">
        <f>SUM(B18:E18)</f>
        <v>261</v>
      </c>
    </row>
    <row r="19" spans="1:6" ht="15" x14ac:dyDescent="0.25">
      <c r="A19" s="115" t="s">
        <v>101</v>
      </c>
      <c r="B19" s="7">
        <v>246</v>
      </c>
      <c r="C19" s="7">
        <v>244</v>
      </c>
      <c r="D19" s="7">
        <v>32</v>
      </c>
      <c r="E19" s="7">
        <v>0</v>
      </c>
      <c r="F19" s="7">
        <f>SUM(B19:E19)</f>
        <v>522</v>
      </c>
    </row>
    <row r="20" spans="1:6" ht="15" x14ac:dyDescent="0.25">
      <c r="A20" s="115" t="s">
        <v>102</v>
      </c>
      <c r="B20" s="7">
        <v>122</v>
      </c>
      <c r="C20" s="7">
        <v>99</v>
      </c>
      <c r="D20" s="7">
        <v>18</v>
      </c>
      <c r="E20" s="7">
        <v>0</v>
      </c>
      <c r="F20" s="7">
        <f>SUM(B20:E20)</f>
        <v>239</v>
      </c>
    </row>
    <row r="21" spans="1:6" ht="15" x14ac:dyDescent="0.25">
      <c r="A21" s="115" t="s">
        <v>103</v>
      </c>
      <c r="B21" s="7">
        <v>326</v>
      </c>
      <c r="C21" s="7">
        <v>203</v>
      </c>
      <c r="D21" s="7">
        <v>36</v>
      </c>
      <c r="E21" s="7">
        <v>0</v>
      </c>
      <c r="F21" s="7">
        <f>SUM(B21:E21)</f>
        <v>565</v>
      </c>
    </row>
    <row r="22" spans="1:6" ht="15" x14ac:dyDescent="0.25">
      <c r="A22" s="115" t="s">
        <v>3</v>
      </c>
      <c r="B22" s="115">
        <f>SUM(B18:B21)</f>
        <v>817</v>
      </c>
      <c r="C22" s="115">
        <f>SUM(C18:C21)</f>
        <v>660</v>
      </c>
      <c r="D22" s="115">
        <f>SUM(D18:D21)</f>
        <v>110</v>
      </c>
      <c r="E22" s="115">
        <f>SUM(E18:E21)</f>
        <v>0</v>
      </c>
      <c r="F22" s="115">
        <f>SUM(B22:E22)</f>
        <v>1587</v>
      </c>
    </row>
    <row r="23" spans="1:6" ht="15" x14ac:dyDescent="0.25">
      <c r="A23" s="78"/>
      <c r="B23" s="78"/>
      <c r="C23" s="78"/>
      <c r="D23" s="78"/>
      <c r="E23" s="78"/>
      <c r="F23" s="78"/>
    </row>
    <row r="24" spans="1:6" x14ac:dyDescent="0.3">
      <c r="A24" s="78"/>
      <c r="B24" s="78"/>
      <c r="C24" s="78"/>
      <c r="D24" s="78"/>
      <c r="E24" s="78"/>
      <c r="F24" s="78"/>
    </row>
    <row r="26" spans="1:6" x14ac:dyDescent="0.3">
      <c r="A26" s="197"/>
      <c r="B26" s="275" t="s">
        <v>667</v>
      </c>
      <c r="C26" s="276"/>
      <c r="D26" s="276"/>
      <c r="E26" s="276"/>
      <c r="F26" s="277"/>
    </row>
    <row r="27" spans="1:6" x14ac:dyDescent="0.3">
      <c r="A27" s="197"/>
      <c r="B27" s="206" t="s">
        <v>670</v>
      </c>
      <c r="C27" s="207"/>
      <c r="D27" s="207"/>
      <c r="E27" s="207"/>
      <c r="F27" s="208"/>
    </row>
    <row r="28" spans="1:6" x14ac:dyDescent="0.3">
      <c r="A28" s="197"/>
      <c r="B28" s="55" t="s">
        <v>662</v>
      </c>
      <c r="C28" s="55" t="s">
        <v>663</v>
      </c>
      <c r="D28" s="115" t="s">
        <v>1</v>
      </c>
      <c r="E28" s="115" t="s">
        <v>664</v>
      </c>
      <c r="F28" s="115" t="s">
        <v>665</v>
      </c>
    </row>
    <row r="29" spans="1:6" x14ac:dyDescent="0.3">
      <c r="A29" s="115" t="s">
        <v>117</v>
      </c>
      <c r="B29" s="7">
        <v>329</v>
      </c>
      <c r="C29" s="7">
        <v>85</v>
      </c>
      <c r="D29" s="7">
        <v>27</v>
      </c>
      <c r="E29" s="7">
        <v>0</v>
      </c>
      <c r="F29" s="7">
        <f>SUM(B29:E29)</f>
        <v>441</v>
      </c>
    </row>
    <row r="30" spans="1:6" x14ac:dyDescent="0.3">
      <c r="A30" s="115" t="s">
        <v>118</v>
      </c>
      <c r="B30" s="7">
        <v>184</v>
      </c>
      <c r="C30" s="7">
        <v>45</v>
      </c>
      <c r="D30" s="7">
        <v>28</v>
      </c>
      <c r="E30" s="7">
        <v>0</v>
      </c>
      <c r="F30" s="7">
        <f t="shared" ref="F30:F40" si="1">SUM(B30:E30)</f>
        <v>257</v>
      </c>
    </row>
    <row r="31" spans="1:6" x14ac:dyDescent="0.3">
      <c r="A31" s="115" t="s">
        <v>119</v>
      </c>
      <c r="B31" s="7">
        <v>310</v>
      </c>
      <c r="C31" s="7">
        <v>108</v>
      </c>
      <c r="D31" s="7">
        <v>32</v>
      </c>
      <c r="E31" s="7">
        <v>0</v>
      </c>
      <c r="F31" s="7">
        <f t="shared" si="1"/>
        <v>450</v>
      </c>
    </row>
    <row r="32" spans="1:6" x14ac:dyDescent="0.3">
      <c r="A32" s="115" t="s">
        <v>120</v>
      </c>
      <c r="B32" s="7">
        <v>334</v>
      </c>
      <c r="C32" s="7">
        <v>138</v>
      </c>
      <c r="D32" s="7">
        <v>26</v>
      </c>
      <c r="E32" s="7">
        <v>0</v>
      </c>
      <c r="F32" s="7">
        <f t="shared" si="1"/>
        <v>498</v>
      </c>
    </row>
    <row r="33" spans="1:6" x14ac:dyDescent="0.3">
      <c r="A33" s="115" t="s">
        <v>121</v>
      </c>
      <c r="B33" s="7">
        <v>214</v>
      </c>
      <c r="C33" s="7">
        <v>59</v>
      </c>
      <c r="D33" s="7">
        <v>13</v>
      </c>
      <c r="E33" s="7">
        <v>0</v>
      </c>
      <c r="F33" s="7">
        <f t="shared" si="1"/>
        <v>286</v>
      </c>
    </row>
    <row r="34" spans="1:6" x14ac:dyDescent="0.3">
      <c r="A34" s="115" t="s">
        <v>122</v>
      </c>
      <c r="B34" s="7">
        <v>323</v>
      </c>
      <c r="C34" s="7">
        <v>83</v>
      </c>
      <c r="D34" s="7">
        <v>57</v>
      </c>
      <c r="E34" s="7">
        <v>0</v>
      </c>
      <c r="F34" s="7">
        <f t="shared" si="1"/>
        <v>463</v>
      </c>
    </row>
    <row r="35" spans="1:6" x14ac:dyDescent="0.3">
      <c r="A35" s="115" t="s">
        <v>123</v>
      </c>
      <c r="B35" s="7">
        <v>369</v>
      </c>
      <c r="C35" s="7">
        <v>118</v>
      </c>
      <c r="D35" s="7">
        <v>37</v>
      </c>
      <c r="E35" s="7">
        <v>0</v>
      </c>
      <c r="F35" s="7">
        <f t="shared" si="1"/>
        <v>524</v>
      </c>
    </row>
    <row r="36" spans="1:6" x14ac:dyDescent="0.3">
      <c r="A36" s="115" t="s">
        <v>124</v>
      </c>
      <c r="B36" s="7">
        <v>281</v>
      </c>
      <c r="C36" s="7">
        <v>133</v>
      </c>
      <c r="D36" s="7">
        <v>32</v>
      </c>
      <c r="E36" s="7">
        <v>0</v>
      </c>
      <c r="F36" s="7">
        <f t="shared" si="1"/>
        <v>446</v>
      </c>
    </row>
    <row r="37" spans="1:6" x14ac:dyDescent="0.3">
      <c r="A37" s="115" t="s">
        <v>125</v>
      </c>
      <c r="B37" s="7">
        <v>165</v>
      </c>
      <c r="C37" s="7">
        <v>53</v>
      </c>
      <c r="D37" s="7">
        <v>12</v>
      </c>
      <c r="E37" s="7">
        <v>0</v>
      </c>
      <c r="F37" s="7">
        <f t="shared" si="1"/>
        <v>230</v>
      </c>
    </row>
    <row r="38" spans="1:6" x14ac:dyDescent="0.3">
      <c r="A38" s="115" t="s">
        <v>126</v>
      </c>
      <c r="B38" s="7">
        <v>302</v>
      </c>
      <c r="C38" s="7">
        <v>65</v>
      </c>
      <c r="D38" s="7">
        <v>18</v>
      </c>
      <c r="E38" s="7">
        <v>0</v>
      </c>
      <c r="F38" s="7">
        <f t="shared" si="1"/>
        <v>385</v>
      </c>
    </row>
    <row r="39" spans="1:6" x14ac:dyDescent="0.3">
      <c r="A39" s="115" t="s">
        <v>127</v>
      </c>
      <c r="B39" s="7">
        <v>329</v>
      </c>
      <c r="C39" s="7">
        <v>111</v>
      </c>
      <c r="D39" s="7">
        <v>31</v>
      </c>
      <c r="E39" s="7">
        <v>0</v>
      </c>
      <c r="F39" s="7">
        <f t="shared" si="1"/>
        <v>471</v>
      </c>
    </row>
    <row r="40" spans="1:6" x14ac:dyDescent="0.3">
      <c r="A40" s="115" t="s">
        <v>3</v>
      </c>
      <c r="B40" s="115">
        <f>SUM(B29:B39)</f>
        <v>3140</v>
      </c>
      <c r="C40" s="115">
        <f>SUM(C29:C39)</f>
        <v>998</v>
      </c>
      <c r="D40" s="115">
        <f>SUM(D29:D39)</f>
        <v>313</v>
      </c>
      <c r="E40" s="115">
        <f>SUM(E29:E39)</f>
        <v>0</v>
      </c>
      <c r="F40" s="115">
        <f t="shared" si="1"/>
        <v>4451</v>
      </c>
    </row>
  </sheetData>
  <mergeCells count="9">
    <mergeCell ref="A26:A28"/>
    <mergeCell ref="B26:F26"/>
    <mergeCell ref="B27:F27"/>
    <mergeCell ref="A1:A3"/>
    <mergeCell ref="B1:F1"/>
    <mergeCell ref="B2:F2"/>
    <mergeCell ref="A15:A17"/>
    <mergeCell ref="B15:F15"/>
    <mergeCell ref="B16:F16"/>
  </mergeCells>
  <printOptions horizontalCentered="1"/>
  <pageMargins left="0.7" right="0.7" top="0.75" bottom="0.75" header="0.3" footer="0.3"/>
  <pageSetup orientation="portrait" r:id="rId1"/>
  <headerFooter>
    <oddHeader>&amp;CPROPOSITIONS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9"/>
  <sheetViews>
    <sheetView topLeftCell="J1" zoomScale="90" zoomScaleNormal="90" workbookViewId="0">
      <selection activeCell="BC14" sqref="BC14"/>
    </sheetView>
  </sheetViews>
  <sheetFormatPr defaultRowHeight="14.4" x14ac:dyDescent="0.3"/>
  <cols>
    <col min="1" max="1" width="17.33203125" customWidth="1"/>
    <col min="2" max="9" width="5.6640625" customWidth="1"/>
    <col min="10" max="12" width="6.33203125" customWidth="1"/>
    <col min="13" max="15" width="5.6640625" customWidth="1"/>
    <col min="16" max="18" width="6.33203125" customWidth="1"/>
    <col min="19" max="19" width="5.88671875" customWidth="1"/>
    <col min="20" max="20" width="16.88671875" customWidth="1"/>
    <col min="21" max="22" width="5.6640625" customWidth="1"/>
    <col min="23" max="25" width="6.33203125" customWidth="1"/>
    <col min="26" max="34" width="5.6640625" customWidth="1"/>
    <col min="35" max="37" width="6.33203125" customWidth="1"/>
    <col min="38" max="38" width="5.6640625" customWidth="1"/>
    <col min="39" max="39" width="16.44140625" customWidth="1"/>
    <col min="40" max="47" width="5.6640625" customWidth="1"/>
    <col min="48" max="50" width="6.33203125" customWidth="1"/>
    <col min="51" max="54" width="5.6640625" customWidth="1"/>
    <col min="55" max="55" width="11.88671875" customWidth="1"/>
    <col min="56" max="57" width="15.109375" customWidth="1"/>
    <col min="298" max="298" width="24.33203125" customWidth="1"/>
    <col min="299" max="308" width="12.5546875" customWidth="1"/>
    <col min="309" max="309" width="10.109375" customWidth="1"/>
    <col min="310" max="310" width="11.88671875" customWidth="1"/>
    <col min="311" max="313" width="15.109375" customWidth="1"/>
    <col min="554" max="554" width="24.33203125" customWidth="1"/>
    <col min="555" max="564" width="12.5546875" customWidth="1"/>
    <col min="565" max="565" width="10.109375" customWidth="1"/>
    <col min="566" max="566" width="11.88671875" customWidth="1"/>
    <col min="567" max="569" width="15.109375" customWidth="1"/>
    <col min="810" max="810" width="24.33203125" customWidth="1"/>
    <col min="811" max="820" width="12.5546875" customWidth="1"/>
    <col min="821" max="821" width="10.109375" customWidth="1"/>
    <col min="822" max="822" width="11.88671875" customWidth="1"/>
    <col min="823" max="825" width="15.109375" customWidth="1"/>
    <col min="1066" max="1066" width="24.33203125" customWidth="1"/>
    <col min="1067" max="1076" width="12.5546875" customWidth="1"/>
    <col min="1077" max="1077" width="10.109375" customWidth="1"/>
    <col min="1078" max="1078" width="11.88671875" customWidth="1"/>
    <col min="1079" max="1081" width="15.109375" customWidth="1"/>
    <col min="1322" max="1322" width="24.33203125" customWidth="1"/>
    <col min="1323" max="1332" width="12.5546875" customWidth="1"/>
    <col min="1333" max="1333" width="10.109375" customWidth="1"/>
    <col min="1334" max="1334" width="11.88671875" customWidth="1"/>
    <col min="1335" max="1337" width="15.109375" customWidth="1"/>
    <col min="1578" max="1578" width="24.33203125" customWidth="1"/>
    <col min="1579" max="1588" width="12.5546875" customWidth="1"/>
    <col min="1589" max="1589" width="10.109375" customWidth="1"/>
    <col min="1590" max="1590" width="11.88671875" customWidth="1"/>
    <col min="1591" max="1593" width="15.109375" customWidth="1"/>
    <col min="1834" max="1834" width="24.33203125" customWidth="1"/>
    <col min="1835" max="1844" width="12.5546875" customWidth="1"/>
    <col min="1845" max="1845" width="10.109375" customWidth="1"/>
    <col min="1846" max="1846" width="11.88671875" customWidth="1"/>
    <col min="1847" max="1849" width="15.109375" customWidth="1"/>
    <col min="2090" max="2090" width="24.33203125" customWidth="1"/>
    <col min="2091" max="2100" width="12.5546875" customWidth="1"/>
    <col min="2101" max="2101" width="10.109375" customWidth="1"/>
    <col min="2102" max="2102" width="11.88671875" customWidth="1"/>
    <col min="2103" max="2105" width="15.109375" customWidth="1"/>
    <col min="2346" max="2346" width="24.33203125" customWidth="1"/>
    <col min="2347" max="2356" width="12.5546875" customWidth="1"/>
    <col min="2357" max="2357" width="10.109375" customWidth="1"/>
    <col min="2358" max="2358" width="11.88671875" customWidth="1"/>
    <col min="2359" max="2361" width="15.109375" customWidth="1"/>
    <col min="2602" max="2602" width="24.33203125" customWidth="1"/>
    <col min="2603" max="2612" width="12.5546875" customWidth="1"/>
    <col min="2613" max="2613" width="10.109375" customWidth="1"/>
    <col min="2614" max="2614" width="11.88671875" customWidth="1"/>
    <col min="2615" max="2617" width="15.109375" customWidth="1"/>
    <col min="2858" max="2858" width="24.33203125" customWidth="1"/>
    <col min="2859" max="2868" width="12.5546875" customWidth="1"/>
    <col min="2869" max="2869" width="10.109375" customWidth="1"/>
    <col min="2870" max="2870" width="11.88671875" customWidth="1"/>
    <col min="2871" max="2873" width="15.109375" customWidth="1"/>
    <col min="3114" max="3114" width="24.33203125" customWidth="1"/>
    <col min="3115" max="3124" width="12.5546875" customWidth="1"/>
    <col min="3125" max="3125" width="10.109375" customWidth="1"/>
    <col min="3126" max="3126" width="11.88671875" customWidth="1"/>
    <col min="3127" max="3129" width="15.109375" customWidth="1"/>
    <col min="3370" max="3370" width="24.33203125" customWidth="1"/>
    <col min="3371" max="3380" width="12.5546875" customWidth="1"/>
    <col min="3381" max="3381" width="10.109375" customWidth="1"/>
    <col min="3382" max="3382" width="11.88671875" customWidth="1"/>
    <col min="3383" max="3385" width="15.109375" customWidth="1"/>
    <col min="3626" max="3626" width="24.33203125" customWidth="1"/>
    <col min="3627" max="3636" width="12.5546875" customWidth="1"/>
    <col min="3637" max="3637" width="10.109375" customWidth="1"/>
    <col min="3638" max="3638" width="11.88671875" customWidth="1"/>
    <col min="3639" max="3641" width="15.109375" customWidth="1"/>
    <col min="3882" max="3882" width="24.33203125" customWidth="1"/>
    <col min="3883" max="3892" width="12.5546875" customWidth="1"/>
    <col min="3893" max="3893" width="10.109375" customWidth="1"/>
    <col min="3894" max="3894" width="11.88671875" customWidth="1"/>
    <col min="3895" max="3897" width="15.109375" customWidth="1"/>
    <col min="4138" max="4138" width="24.33203125" customWidth="1"/>
    <col min="4139" max="4148" width="12.5546875" customWidth="1"/>
    <col min="4149" max="4149" width="10.109375" customWidth="1"/>
    <col min="4150" max="4150" width="11.88671875" customWidth="1"/>
    <col min="4151" max="4153" width="15.109375" customWidth="1"/>
    <col min="4394" max="4394" width="24.33203125" customWidth="1"/>
    <col min="4395" max="4404" width="12.5546875" customWidth="1"/>
    <col min="4405" max="4405" width="10.109375" customWidth="1"/>
    <col min="4406" max="4406" width="11.88671875" customWidth="1"/>
    <col min="4407" max="4409" width="15.109375" customWidth="1"/>
    <col min="4650" max="4650" width="24.33203125" customWidth="1"/>
    <col min="4651" max="4660" width="12.5546875" customWidth="1"/>
    <col min="4661" max="4661" width="10.109375" customWidth="1"/>
    <col min="4662" max="4662" width="11.88671875" customWidth="1"/>
    <col min="4663" max="4665" width="15.109375" customWidth="1"/>
    <col min="4906" max="4906" width="24.33203125" customWidth="1"/>
    <col min="4907" max="4916" width="12.5546875" customWidth="1"/>
    <col min="4917" max="4917" width="10.109375" customWidth="1"/>
    <col min="4918" max="4918" width="11.88671875" customWidth="1"/>
    <col min="4919" max="4921" width="15.109375" customWidth="1"/>
    <col min="5162" max="5162" width="24.33203125" customWidth="1"/>
    <col min="5163" max="5172" width="12.5546875" customWidth="1"/>
    <col min="5173" max="5173" width="10.109375" customWidth="1"/>
    <col min="5174" max="5174" width="11.88671875" customWidth="1"/>
    <col min="5175" max="5177" width="15.109375" customWidth="1"/>
    <col min="5418" max="5418" width="24.33203125" customWidth="1"/>
    <col min="5419" max="5428" width="12.5546875" customWidth="1"/>
    <col min="5429" max="5429" width="10.109375" customWidth="1"/>
    <col min="5430" max="5430" width="11.88671875" customWidth="1"/>
    <col min="5431" max="5433" width="15.109375" customWidth="1"/>
    <col min="5674" max="5674" width="24.33203125" customWidth="1"/>
    <col min="5675" max="5684" width="12.5546875" customWidth="1"/>
    <col min="5685" max="5685" width="10.109375" customWidth="1"/>
    <col min="5686" max="5686" width="11.88671875" customWidth="1"/>
    <col min="5687" max="5689" width="15.109375" customWidth="1"/>
    <col min="5930" max="5930" width="24.33203125" customWidth="1"/>
    <col min="5931" max="5940" width="12.5546875" customWidth="1"/>
    <col min="5941" max="5941" width="10.109375" customWidth="1"/>
    <col min="5942" max="5942" width="11.88671875" customWidth="1"/>
    <col min="5943" max="5945" width="15.109375" customWidth="1"/>
    <col min="6186" max="6186" width="24.33203125" customWidth="1"/>
    <col min="6187" max="6196" width="12.5546875" customWidth="1"/>
    <col min="6197" max="6197" width="10.109375" customWidth="1"/>
    <col min="6198" max="6198" width="11.88671875" customWidth="1"/>
    <col min="6199" max="6201" width="15.109375" customWidth="1"/>
    <col min="6442" max="6442" width="24.33203125" customWidth="1"/>
    <col min="6443" max="6452" width="12.5546875" customWidth="1"/>
    <col min="6453" max="6453" width="10.109375" customWidth="1"/>
    <col min="6454" max="6454" width="11.88671875" customWidth="1"/>
    <col min="6455" max="6457" width="15.109375" customWidth="1"/>
    <col min="6698" max="6698" width="24.33203125" customWidth="1"/>
    <col min="6699" max="6708" width="12.5546875" customWidth="1"/>
    <col min="6709" max="6709" width="10.109375" customWidth="1"/>
    <col min="6710" max="6710" width="11.88671875" customWidth="1"/>
    <col min="6711" max="6713" width="15.109375" customWidth="1"/>
    <col min="6954" max="6954" width="24.33203125" customWidth="1"/>
    <col min="6955" max="6964" width="12.5546875" customWidth="1"/>
    <col min="6965" max="6965" width="10.109375" customWidth="1"/>
    <col min="6966" max="6966" width="11.88671875" customWidth="1"/>
    <col min="6967" max="6969" width="15.109375" customWidth="1"/>
    <col min="7210" max="7210" width="24.33203125" customWidth="1"/>
    <col min="7211" max="7220" width="12.5546875" customWidth="1"/>
    <col min="7221" max="7221" width="10.109375" customWidth="1"/>
    <col min="7222" max="7222" width="11.88671875" customWidth="1"/>
    <col min="7223" max="7225" width="15.109375" customWidth="1"/>
    <col min="7466" max="7466" width="24.33203125" customWidth="1"/>
    <col min="7467" max="7476" width="12.5546875" customWidth="1"/>
    <col min="7477" max="7477" width="10.109375" customWidth="1"/>
    <col min="7478" max="7478" width="11.88671875" customWidth="1"/>
    <col min="7479" max="7481" width="15.109375" customWidth="1"/>
    <col min="7722" max="7722" width="24.33203125" customWidth="1"/>
    <col min="7723" max="7732" width="12.5546875" customWidth="1"/>
    <col min="7733" max="7733" width="10.109375" customWidth="1"/>
    <col min="7734" max="7734" width="11.88671875" customWidth="1"/>
    <col min="7735" max="7737" width="15.109375" customWidth="1"/>
    <col min="7978" max="7978" width="24.33203125" customWidth="1"/>
    <col min="7979" max="7988" width="12.5546875" customWidth="1"/>
    <col min="7989" max="7989" width="10.109375" customWidth="1"/>
    <col min="7990" max="7990" width="11.88671875" customWidth="1"/>
    <col min="7991" max="7993" width="15.109375" customWidth="1"/>
    <col min="8234" max="8234" width="24.33203125" customWidth="1"/>
    <col min="8235" max="8244" width="12.5546875" customWidth="1"/>
    <col min="8245" max="8245" width="10.109375" customWidth="1"/>
    <col min="8246" max="8246" width="11.88671875" customWidth="1"/>
    <col min="8247" max="8249" width="15.109375" customWidth="1"/>
    <col min="8490" max="8490" width="24.33203125" customWidth="1"/>
    <col min="8491" max="8500" width="12.5546875" customWidth="1"/>
    <col min="8501" max="8501" width="10.109375" customWidth="1"/>
    <col min="8502" max="8502" width="11.88671875" customWidth="1"/>
    <col min="8503" max="8505" width="15.109375" customWidth="1"/>
    <col min="8746" max="8746" width="24.33203125" customWidth="1"/>
    <col min="8747" max="8756" width="12.5546875" customWidth="1"/>
    <col min="8757" max="8757" width="10.109375" customWidth="1"/>
    <col min="8758" max="8758" width="11.88671875" customWidth="1"/>
    <col min="8759" max="8761" width="15.109375" customWidth="1"/>
    <col min="9002" max="9002" width="24.33203125" customWidth="1"/>
    <col min="9003" max="9012" width="12.5546875" customWidth="1"/>
    <col min="9013" max="9013" width="10.109375" customWidth="1"/>
    <col min="9014" max="9014" width="11.88671875" customWidth="1"/>
    <col min="9015" max="9017" width="15.109375" customWidth="1"/>
    <col min="9258" max="9258" width="24.33203125" customWidth="1"/>
    <col min="9259" max="9268" width="12.5546875" customWidth="1"/>
    <col min="9269" max="9269" width="10.109375" customWidth="1"/>
    <col min="9270" max="9270" width="11.88671875" customWidth="1"/>
    <col min="9271" max="9273" width="15.109375" customWidth="1"/>
    <col min="9514" max="9514" width="24.33203125" customWidth="1"/>
    <col min="9515" max="9524" width="12.5546875" customWidth="1"/>
    <col min="9525" max="9525" width="10.109375" customWidth="1"/>
    <col min="9526" max="9526" width="11.88671875" customWidth="1"/>
    <col min="9527" max="9529" width="15.109375" customWidth="1"/>
    <col min="9770" max="9770" width="24.33203125" customWidth="1"/>
    <col min="9771" max="9780" width="12.5546875" customWidth="1"/>
    <col min="9781" max="9781" width="10.109375" customWidth="1"/>
    <col min="9782" max="9782" width="11.88671875" customWidth="1"/>
    <col min="9783" max="9785" width="15.109375" customWidth="1"/>
    <col min="10026" max="10026" width="24.33203125" customWidth="1"/>
    <col min="10027" max="10036" width="12.5546875" customWidth="1"/>
    <col min="10037" max="10037" width="10.109375" customWidth="1"/>
    <col min="10038" max="10038" width="11.88671875" customWidth="1"/>
    <col min="10039" max="10041" width="15.109375" customWidth="1"/>
    <col min="10282" max="10282" width="24.33203125" customWidth="1"/>
    <col min="10283" max="10292" width="12.5546875" customWidth="1"/>
    <col min="10293" max="10293" width="10.109375" customWidth="1"/>
    <col min="10294" max="10294" width="11.88671875" customWidth="1"/>
    <col min="10295" max="10297" width="15.109375" customWidth="1"/>
    <col min="10538" max="10538" width="24.33203125" customWidth="1"/>
    <col min="10539" max="10548" width="12.5546875" customWidth="1"/>
    <col min="10549" max="10549" width="10.109375" customWidth="1"/>
    <col min="10550" max="10550" width="11.88671875" customWidth="1"/>
    <col min="10551" max="10553" width="15.109375" customWidth="1"/>
    <col min="10794" max="10794" width="24.33203125" customWidth="1"/>
    <col min="10795" max="10804" width="12.5546875" customWidth="1"/>
    <col min="10805" max="10805" width="10.109375" customWidth="1"/>
    <col min="10806" max="10806" width="11.88671875" customWidth="1"/>
    <col min="10807" max="10809" width="15.109375" customWidth="1"/>
    <col min="11050" max="11050" width="24.33203125" customWidth="1"/>
    <col min="11051" max="11060" width="12.5546875" customWidth="1"/>
    <col min="11061" max="11061" width="10.109375" customWidth="1"/>
    <col min="11062" max="11062" width="11.88671875" customWidth="1"/>
    <col min="11063" max="11065" width="15.109375" customWidth="1"/>
    <col min="11306" max="11306" width="24.33203125" customWidth="1"/>
    <col min="11307" max="11316" width="12.5546875" customWidth="1"/>
    <col min="11317" max="11317" width="10.109375" customWidth="1"/>
    <col min="11318" max="11318" width="11.88671875" customWidth="1"/>
    <col min="11319" max="11321" width="15.109375" customWidth="1"/>
    <col min="11562" max="11562" width="24.33203125" customWidth="1"/>
    <col min="11563" max="11572" width="12.5546875" customWidth="1"/>
    <col min="11573" max="11573" width="10.109375" customWidth="1"/>
    <col min="11574" max="11574" width="11.88671875" customWidth="1"/>
    <col min="11575" max="11577" width="15.109375" customWidth="1"/>
    <col min="11818" max="11818" width="24.33203125" customWidth="1"/>
    <col min="11819" max="11828" width="12.5546875" customWidth="1"/>
    <col min="11829" max="11829" width="10.109375" customWidth="1"/>
    <col min="11830" max="11830" width="11.88671875" customWidth="1"/>
    <col min="11831" max="11833" width="15.109375" customWidth="1"/>
    <col min="12074" max="12074" width="24.33203125" customWidth="1"/>
    <col min="12075" max="12084" width="12.5546875" customWidth="1"/>
    <col min="12085" max="12085" width="10.109375" customWidth="1"/>
    <col min="12086" max="12086" width="11.88671875" customWidth="1"/>
    <col min="12087" max="12089" width="15.109375" customWidth="1"/>
    <col min="12330" max="12330" width="24.33203125" customWidth="1"/>
    <col min="12331" max="12340" width="12.5546875" customWidth="1"/>
    <col min="12341" max="12341" width="10.109375" customWidth="1"/>
    <col min="12342" max="12342" width="11.88671875" customWidth="1"/>
    <col min="12343" max="12345" width="15.109375" customWidth="1"/>
    <col min="12586" max="12586" width="24.33203125" customWidth="1"/>
    <col min="12587" max="12596" width="12.5546875" customWidth="1"/>
    <col min="12597" max="12597" width="10.109375" customWidth="1"/>
    <col min="12598" max="12598" width="11.88671875" customWidth="1"/>
    <col min="12599" max="12601" width="15.109375" customWidth="1"/>
    <col min="12842" max="12842" width="24.33203125" customWidth="1"/>
    <col min="12843" max="12852" width="12.5546875" customWidth="1"/>
    <col min="12853" max="12853" width="10.109375" customWidth="1"/>
    <col min="12854" max="12854" width="11.88671875" customWidth="1"/>
    <col min="12855" max="12857" width="15.109375" customWidth="1"/>
    <col min="13098" max="13098" width="24.33203125" customWidth="1"/>
    <col min="13099" max="13108" width="12.5546875" customWidth="1"/>
    <col min="13109" max="13109" width="10.109375" customWidth="1"/>
    <col min="13110" max="13110" width="11.88671875" customWidth="1"/>
    <col min="13111" max="13113" width="15.109375" customWidth="1"/>
    <col min="13354" max="13354" width="24.33203125" customWidth="1"/>
    <col min="13355" max="13364" width="12.5546875" customWidth="1"/>
    <col min="13365" max="13365" width="10.109375" customWidth="1"/>
    <col min="13366" max="13366" width="11.88671875" customWidth="1"/>
    <col min="13367" max="13369" width="15.109375" customWidth="1"/>
    <col min="13610" max="13610" width="24.33203125" customWidth="1"/>
    <col min="13611" max="13620" width="12.5546875" customWidth="1"/>
    <col min="13621" max="13621" width="10.109375" customWidth="1"/>
    <col min="13622" max="13622" width="11.88671875" customWidth="1"/>
    <col min="13623" max="13625" width="15.109375" customWidth="1"/>
    <col min="13866" max="13866" width="24.33203125" customWidth="1"/>
    <col min="13867" max="13876" width="12.5546875" customWidth="1"/>
    <col min="13877" max="13877" width="10.109375" customWidth="1"/>
    <col min="13878" max="13878" width="11.88671875" customWidth="1"/>
    <col min="13879" max="13881" width="15.109375" customWidth="1"/>
    <col min="14122" max="14122" width="24.33203125" customWidth="1"/>
    <col min="14123" max="14132" width="12.5546875" customWidth="1"/>
    <col min="14133" max="14133" width="10.109375" customWidth="1"/>
    <col min="14134" max="14134" width="11.88671875" customWidth="1"/>
    <col min="14135" max="14137" width="15.109375" customWidth="1"/>
    <col min="14378" max="14378" width="24.33203125" customWidth="1"/>
    <col min="14379" max="14388" width="12.5546875" customWidth="1"/>
    <col min="14389" max="14389" width="10.109375" customWidth="1"/>
    <col min="14390" max="14390" width="11.88671875" customWidth="1"/>
    <col min="14391" max="14393" width="15.109375" customWidth="1"/>
    <col min="14634" max="14634" width="24.33203125" customWidth="1"/>
    <col min="14635" max="14644" width="12.5546875" customWidth="1"/>
    <col min="14645" max="14645" width="10.109375" customWidth="1"/>
    <col min="14646" max="14646" width="11.88671875" customWidth="1"/>
    <col min="14647" max="14649" width="15.109375" customWidth="1"/>
    <col min="14890" max="14890" width="24.33203125" customWidth="1"/>
    <col min="14891" max="14900" width="12.5546875" customWidth="1"/>
    <col min="14901" max="14901" width="10.109375" customWidth="1"/>
    <col min="14902" max="14902" width="11.88671875" customWidth="1"/>
    <col min="14903" max="14905" width="15.109375" customWidth="1"/>
    <col min="15146" max="15146" width="24.33203125" customWidth="1"/>
    <col min="15147" max="15156" width="12.5546875" customWidth="1"/>
    <col min="15157" max="15157" width="10.109375" customWidth="1"/>
    <col min="15158" max="15158" width="11.88671875" customWidth="1"/>
    <col min="15159" max="15161" width="15.109375" customWidth="1"/>
    <col min="15402" max="15402" width="24.33203125" customWidth="1"/>
    <col min="15403" max="15412" width="12.5546875" customWidth="1"/>
    <col min="15413" max="15413" width="10.109375" customWidth="1"/>
    <col min="15414" max="15414" width="11.88671875" customWidth="1"/>
    <col min="15415" max="15417" width="15.109375" customWidth="1"/>
    <col min="15658" max="15658" width="24.33203125" customWidth="1"/>
    <col min="15659" max="15668" width="12.5546875" customWidth="1"/>
    <col min="15669" max="15669" width="10.109375" customWidth="1"/>
    <col min="15670" max="15670" width="11.88671875" customWidth="1"/>
    <col min="15671" max="15673" width="15.109375" customWidth="1"/>
    <col min="15914" max="15914" width="24.33203125" customWidth="1"/>
    <col min="15915" max="15924" width="12.5546875" customWidth="1"/>
    <col min="15925" max="15925" width="10.109375" customWidth="1"/>
    <col min="15926" max="15926" width="11.88671875" customWidth="1"/>
    <col min="15927" max="15929" width="15.109375" customWidth="1"/>
    <col min="16170" max="16170" width="24.33203125" customWidth="1"/>
    <col min="16171" max="16180" width="12.5546875" customWidth="1"/>
    <col min="16181" max="16181" width="10.109375" customWidth="1"/>
    <col min="16182" max="16182" width="11.88671875" customWidth="1"/>
    <col min="16183" max="16185" width="15.109375" customWidth="1"/>
  </cols>
  <sheetData>
    <row r="1" spans="1:57" s="1" customFormat="1" ht="18" customHeight="1" x14ac:dyDescent="0.3">
      <c r="A1" s="200"/>
      <c r="B1" s="207" t="s">
        <v>171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8"/>
      <c r="T1" s="136"/>
      <c r="U1" s="206" t="s">
        <v>171</v>
      </c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8"/>
      <c r="AM1" s="136"/>
      <c r="AN1" s="206" t="s">
        <v>171</v>
      </c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8"/>
      <c r="BD1" s="114"/>
      <c r="BE1" s="114"/>
    </row>
    <row r="2" spans="1:57" s="1" customFormat="1" ht="12.75" customHeight="1" x14ac:dyDescent="0.3">
      <c r="A2" s="200"/>
      <c r="B2" s="120" t="s">
        <v>224</v>
      </c>
      <c r="C2" s="118" t="s">
        <v>226</v>
      </c>
      <c r="D2" s="118" t="s">
        <v>227</v>
      </c>
      <c r="E2" s="118" t="s">
        <v>228</v>
      </c>
      <c r="F2" s="118" t="s">
        <v>229</v>
      </c>
      <c r="G2" s="119" t="s">
        <v>230</v>
      </c>
      <c r="H2" s="117" t="s">
        <v>232</v>
      </c>
      <c r="I2" s="118" t="s">
        <v>233</v>
      </c>
      <c r="J2" s="118" t="s">
        <v>234</v>
      </c>
      <c r="K2" s="118" t="s">
        <v>235</v>
      </c>
      <c r="L2" s="118" t="s">
        <v>236</v>
      </c>
      <c r="M2" s="119" t="s">
        <v>231</v>
      </c>
      <c r="N2" s="117" t="s">
        <v>237</v>
      </c>
      <c r="O2" s="118" t="s">
        <v>238</v>
      </c>
      <c r="P2" s="118" t="s">
        <v>239</v>
      </c>
      <c r="Q2" s="118" t="s">
        <v>240</v>
      </c>
      <c r="R2" s="118" t="s">
        <v>241</v>
      </c>
      <c r="S2" s="119" t="s">
        <v>242</v>
      </c>
      <c r="T2" s="135"/>
      <c r="U2" s="117" t="s">
        <v>225</v>
      </c>
      <c r="V2" s="118" t="s">
        <v>243</v>
      </c>
      <c r="W2" s="118" t="s">
        <v>244</v>
      </c>
      <c r="X2" s="118" t="s">
        <v>245</v>
      </c>
      <c r="Y2" s="118" t="s">
        <v>246</v>
      </c>
      <c r="Z2" s="119" t="s">
        <v>247</v>
      </c>
      <c r="AA2" s="117" t="s">
        <v>248</v>
      </c>
      <c r="AB2" s="118" t="s">
        <v>256</v>
      </c>
      <c r="AC2" s="118" t="s">
        <v>257</v>
      </c>
      <c r="AD2" s="118" t="s">
        <v>258</v>
      </c>
      <c r="AE2" s="118" t="s">
        <v>259</v>
      </c>
      <c r="AF2" s="119" t="s">
        <v>252</v>
      </c>
      <c r="AG2" s="117" t="s">
        <v>249</v>
      </c>
      <c r="AH2" s="118" t="s">
        <v>260</v>
      </c>
      <c r="AI2" s="118" t="s">
        <v>261</v>
      </c>
      <c r="AJ2" s="118" t="s">
        <v>262</v>
      </c>
      <c r="AK2" s="118" t="s">
        <v>263</v>
      </c>
      <c r="AL2" s="119" t="s">
        <v>253</v>
      </c>
      <c r="AM2" s="135"/>
      <c r="AN2" s="117" t="s">
        <v>250</v>
      </c>
      <c r="AO2" s="118" t="s">
        <v>264</v>
      </c>
      <c r="AP2" s="118" t="s">
        <v>265</v>
      </c>
      <c r="AQ2" s="118" t="s">
        <v>266</v>
      </c>
      <c r="AR2" s="118" t="s">
        <v>267</v>
      </c>
      <c r="AS2" s="119" t="s">
        <v>254</v>
      </c>
      <c r="AT2" s="120" t="s">
        <v>251</v>
      </c>
      <c r="AU2" s="118" t="s">
        <v>268</v>
      </c>
      <c r="AV2" s="118" t="s">
        <v>269</v>
      </c>
      <c r="AW2" s="118" t="s">
        <v>270</v>
      </c>
      <c r="AX2" s="118" t="s">
        <v>271</v>
      </c>
      <c r="AY2" s="119" t="s">
        <v>255</v>
      </c>
      <c r="AZ2" s="217" t="s">
        <v>0</v>
      </c>
      <c r="BA2" s="219" t="s">
        <v>1</v>
      </c>
      <c r="BB2" s="219" t="s">
        <v>2</v>
      </c>
      <c r="BC2" s="214" t="s">
        <v>3</v>
      </c>
    </row>
    <row r="3" spans="1:57" s="4" customFormat="1" ht="11.25" customHeight="1" x14ac:dyDescent="0.2">
      <c r="A3" s="221">
        <v>43046</v>
      </c>
      <c r="B3" s="29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0" t="s">
        <v>4</v>
      </c>
      <c r="H3" s="29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0" t="s">
        <v>5</v>
      </c>
      <c r="N3" s="29" t="s">
        <v>6</v>
      </c>
      <c r="O3" s="3" t="s">
        <v>6</v>
      </c>
      <c r="P3" s="3" t="s">
        <v>6</v>
      </c>
      <c r="Q3" s="3" t="s">
        <v>6</v>
      </c>
      <c r="R3" s="3" t="s">
        <v>6</v>
      </c>
      <c r="S3" s="30" t="s">
        <v>6</v>
      </c>
      <c r="T3" s="223">
        <v>43046</v>
      </c>
      <c r="U3" s="29" t="s">
        <v>7</v>
      </c>
      <c r="V3" s="3" t="s">
        <v>7</v>
      </c>
      <c r="W3" s="3" t="s">
        <v>7</v>
      </c>
      <c r="X3" s="3" t="s">
        <v>7</v>
      </c>
      <c r="Y3" s="3" t="s">
        <v>7</v>
      </c>
      <c r="Z3" s="30" t="s">
        <v>7</v>
      </c>
      <c r="AA3" s="29" t="s">
        <v>8</v>
      </c>
      <c r="AB3" s="3" t="s">
        <v>8</v>
      </c>
      <c r="AC3" s="3" t="s">
        <v>8</v>
      </c>
      <c r="AD3" s="3" t="s">
        <v>8</v>
      </c>
      <c r="AE3" s="3" t="s">
        <v>8</v>
      </c>
      <c r="AF3" s="30" t="s">
        <v>8</v>
      </c>
      <c r="AG3" s="29" t="s">
        <v>9</v>
      </c>
      <c r="AH3" s="3" t="s">
        <v>9</v>
      </c>
      <c r="AI3" s="3" t="s">
        <v>9</v>
      </c>
      <c r="AJ3" s="3" t="s">
        <v>9</v>
      </c>
      <c r="AK3" s="3" t="s">
        <v>9</v>
      </c>
      <c r="AL3" s="30" t="s">
        <v>9</v>
      </c>
      <c r="AM3" s="223">
        <v>43046</v>
      </c>
      <c r="AN3" s="29" t="s">
        <v>10</v>
      </c>
      <c r="AO3" s="3" t="s">
        <v>10</v>
      </c>
      <c r="AP3" s="3" t="s">
        <v>10</v>
      </c>
      <c r="AQ3" s="3" t="s">
        <v>10</v>
      </c>
      <c r="AR3" s="3" t="s">
        <v>10</v>
      </c>
      <c r="AS3" s="30" t="s">
        <v>10</v>
      </c>
      <c r="AT3" s="24" t="s">
        <v>11</v>
      </c>
      <c r="AU3" s="3" t="s">
        <v>11</v>
      </c>
      <c r="AV3" s="3" t="s">
        <v>11</v>
      </c>
      <c r="AW3" s="3" t="s">
        <v>11</v>
      </c>
      <c r="AX3" s="3" t="s">
        <v>11</v>
      </c>
      <c r="AY3" s="30" t="s">
        <v>11</v>
      </c>
      <c r="AZ3" s="218"/>
      <c r="BA3" s="220"/>
      <c r="BB3" s="220"/>
      <c r="BC3" s="197"/>
    </row>
    <row r="4" spans="1:57" s="4" customFormat="1" ht="65.25" customHeight="1" x14ac:dyDescent="0.2">
      <c r="A4" s="222"/>
      <c r="B4" s="109" t="s">
        <v>173</v>
      </c>
      <c r="C4" s="80" t="s">
        <v>174</v>
      </c>
      <c r="D4" s="80" t="s">
        <v>176</v>
      </c>
      <c r="E4" s="80" t="s">
        <v>177</v>
      </c>
      <c r="F4" s="80" t="s">
        <v>178</v>
      </c>
      <c r="G4" s="110" t="s">
        <v>643</v>
      </c>
      <c r="H4" s="109" t="s">
        <v>183</v>
      </c>
      <c r="I4" s="80" t="s">
        <v>179</v>
      </c>
      <c r="J4" s="80" t="s">
        <v>642</v>
      </c>
      <c r="K4" s="80" t="s">
        <v>180</v>
      </c>
      <c r="L4" s="80" t="s">
        <v>181</v>
      </c>
      <c r="M4" s="110" t="s">
        <v>182</v>
      </c>
      <c r="N4" s="109" t="s">
        <v>183</v>
      </c>
      <c r="O4" s="80" t="s">
        <v>179</v>
      </c>
      <c r="P4" s="80" t="s">
        <v>642</v>
      </c>
      <c r="Q4" s="80" t="s">
        <v>180</v>
      </c>
      <c r="R4" s="80" t="s">
        <v>181</v>
      </c>
      <c r="S4" s="110" t="s">
        <v>182</v>
      </c>
      <c r="T4" s="222"/>
      <c r="U4" s="109" t="s">
        <v>173</v>
      </c>
      <c r="V4" s="80" t="s">
        <v>179</v>
      </c>
      <c r="W4" s="80" t="s">
        <v>642</v>
      </c>
      <c r="X4" s="80" t="s">
        <v>180</v>
      </c>
      <c r="Y4" s="80" t="s">
        <v>181</v>
      </c>
      <c r="Z4" s="110" t="s">
        <v>182</v>
      </c>
      <c r="AA4" s="109" t="s">
        <v>173</v>
      </c>
      <c r="AB4" s="80" t="s">
        <v>174</v>
      </c>
      <c r="AC4" s="80" t="s">
        <v>176</v>
      </c>
      <c r="AD4" s="80" t="s">
        <v>177</v>
      </c>
      <c r="AE4" s="80" t="s">
        <v>178</v>
      </c>
      <c r="AF4" s="110" t="s">
        <v>643</v>
      </c>
      <c r="AG4" s="109" t="s">
        <v>183</v>
      </c>
      <c r="AH4" s="80" t="s">
        <v>179</v>
      </c>
      <c r="AI4" s="80" t="s">
        <v>642</v>
      </c>
      <c r="AJ4" s="80" t="s">
        <v>180</v>
      </c>
      <c r="AK4" s="80" t="s">
        <v>181</v>
      </c>
      <c r="AL4" s="110" t="s">
        <v>643</v>
      </c>
      <c r="AM4" s="222"/>
      <c r="AN4" s="109" t="s">
        <v>173</v>
      </c>
      <c r="AO4" s="80" t="s">
        <v>174</v>
      </c>
      <c r="AP4" s="80" t="s">
        <v>176</v>
      </c>
      <c r="AQ4" s="80" t="s">
        <v>177</v>
      </c>
      <c r="AR4" s="80" t="s">
        <v>178</v>
      </c>
      <c r="AS4" s="110" t="s">
        <v>643</v>
      </c>
      <c r="AT4" s="109" t="s">
        <v>183</v>
      </c>
      <c r="AU4" s="80" t="s">
        <v>179</v>
      </c>
      <c r="AV4" s="80" t="s">
        <v>642</v>
      </c>
      <c r="AW4" s="80" t="s">
        <v>180</v>
      </c>
      <c r="AX4" s="80" t="s">
        <v>181</v>
      </c>
      <c r="AY4" s="110" t="s">
        <v>182</v>
      </c>
      <c r="AZ4" s="218"/>
      <c r="BA4" s="220"/>
      <c r="BB4" s="220"/>
      <c r="BC4" s="197"/>
    </row>
    <row r="5" spans="1:57" s="1" customFormat="1" ht="12.75" customHeight="1" x14ac:dyDescent="0.25">
      <c r="A5" s="132" t="s">
        <v>12</v>
      </c>
      <c r="B5" s="33">
        <v>212</v>
      </c>
      <c r="C5" s="7">
        <v>196</v>
      </c>
      <c r="D5" s="7">
        <v>173</v>
      </c>
      <c r="E5" s="7">
        <v>205</v>
      </c>
      <c r="F5" s="7">
        <v>188</v>
      </c>
      <c r="G5" s="34">
        <v>180</v>
      </c>
      <c r="H5" s="33">
        <v>153</v>
      </c>
      <c r="I5" s="7">
        <v>138</v>
      </c>
      <c r="J5" s="7">
        <v>165</v>
      </c>
      <c r="K5" s="7">
        <v>141</v>
      </c>
      <c r="L5" s="7">
        <v>139</v>
      </c>
      <c r="M5" s="34">
        <v>153</v>
      </c>
      <c r="N5" s="33">
        <v>31</v>
      </c>
      <c r="O5" s="7">
        <v>31</v>
      </c>
      <c r="P5" s="7">
        <v>40</v>
      </c>
      <c r="Q5" s="7">
        <v>29</v>
      </c>
      <c r="R5" s="7">
        <v>31</v>
      </c>
      <c r="S5" s="34">
        <v>28</v>
      </c>
      <c r="T5" s="132" t="s">
        <v>12</v>
      </c>
      <c r="U5" s="33">
        <v>8</v>
      </c>
      <c r="V5" s="7">
        <v>2</v>
      </c>
      <c r="W5" s="7">
        <v>1</v>
      </c>
      <c r="X5" s="7">
        <v>3</v>
      </c>
      <c r="Y5" s="7">
        <v>1</v>
      </c>
      <c r="Z5" s="34">
        <v>9</v>
      </c>
      <c r="AA5" s="33">
        <v>5</v>
      </c>
      <c r="AB5" s="7">
        <v>10</v>
      </c>
      <c r="AC5" s="7">
        <v>10</v>
      </c>
      <c r="AD5" s="7">
        <v>6</v>
      </c>
      <c r="AE5" s="7">
        <v>8</v>
      </c>
      <c r="AF5" s="34">
        <v>9</v>
      </c>
      <c r="AG5" s="33">
        <v>13</v>
      </c>
      <c r="AH5" s="7">
        <v>11</v>
      </c>
      <c r="AI5" s="7">
        <v>17</v>
      </c>
      <c r="AJ5" s="7">
        <v>11</v>
      </c>
      <c r="AK5" s="7">
        <v>9</v>
      </c>
      <c r="AL5" s="34">
        <v>14</v>
      </c>
      <c r="AM5" s="132" t="s">
        <v>12</v>
      </c>
      <c r="AN5" s="33">
        <v>2</v>
      </c>
      <c r="AO5" s="7">
        <v>3</v>
      </c>
      <c r="AP5" s="7">
        <v>1</v>
      </c>
      <c r="AQ5" s="7">
        <v>0</v>
      </c>
      <c r="AR5" s="7">
        <v>6</v>
      </c>
      <c r="AS5" s="34">
        <v>3</v>
      </c>
      <c r="AT5" s="25">
        <v>1</v>
      </c>
      <c r="AU5" s="7">
        <v>0</v>
      </c>
      <c r="AV5" s="7">
        <v>2</v>
      </c>
      <c r="AW5" s="7">
        <v>0</v>
      </c>
      <c r="AX5" s="7">
        <v>0</v>
      </c>
      <c r="AY5" s="34">
        <v>2</v>
      </c>
      <c r="AZ5" s="25">
        <v>0</v>
      </c>
      <c r="BA5" s="7">
        <v>366</v>
      </c>
      <c r="BB5" s="7">
        <v>0</v>
      </c>
      <c r="BC5" s="17">
        <f t="shared" ref="BC5:BC34" si="0">SUM(B5:BB5)</f>
        <v>2766</v>
      </c>
    </row>
    <row r="6" spans="1:57" s="1" customFormat="1" ht="12.75" customHeight="1" x14ac:dyDescent="0.25">
      <c r="A6" s="132" t="s">
        <v>13</v>
      </c>
      <c r="B6" s="33">
        <v>48</v>
      </c>
      <c r="C6" s="7">
        <v>51</v>
      </c>
      <c r="D6" s="7">
        <v>53</v>
      </c>
      <c r="E6" s="7">
        <v>54</v>
      </c>
      <c r="F6" s="7">
        <v>52</v>
      </c>
      <c r="G6" s="34">
        <v>64</v>
      </c>
      <c r="H6" s="33">
        <v>44</v>
      </c>
      <c r="I6" s="7">
        <v>39</v>
      </c>
      <c r="J6" s="7">
        <v>42</v>
      </c>
      <c r="K6" s="7">
        <v>38</v>
      </c>
      <c r="L6" s="7">
        <v>37</v>
      </c>
      <c r="M6" s="34">
        <v>29</v>
      </c>
      <c r="N6" s="33">
        <v>18</v>
      </c>
      <c r="O6" s="7">
        <v>17</v>
      </c>
      <c r="P6" s="7">
        <v>21</v>
      </c>
      <c r="Q6" s="7">
        <v>18</v>
      </c>
      <c r="R6" s="7">
        <v>17</v>
      </c>
      <c r="S6" s="34">
        <v>17</v>
      </c>
      <c r="T6" s="132" t="s">
        <v>13</v>
      </c>
      <c r="U6" s="33">
        <v>0</v>
      </c>
      <c r="V6" s="7">
        <v>1</v>
      </c>
      <c r="W6" s="7">
        <v>3</v>
      </c>
      <c r="X6" s="7">
        <v>1</v>
      </c>
      <c r="Y6" s="7">
        <v>1</v>
      </c>
      <c r="Z6" s="34">
        <v>2</v>
      </c>
      <c r="AA6" s="33">
        <v>5</v>
      </c>
      <c r="AB6" s="7">
        <v>6</v>
      </c>
      <c r="AC6" s="7">
        <v>3</v>
      </c>
      <c r="AD6" s="7">
        <v>4</v>
      </c>
      <c r="AE6" s="7">
        <v>5</v>
      </c>
      <c r="AF6" s="34">
        <v>7</v>
      </c>
      <c r="AG6" s="33">
        <v>6</v>
      </c>
      <c r="AH6" s="7">
        <v>3</v>
      </c>
      <c r="AI6" s="7">
        <v>7</v>
      </c>
      <c r="AJ6" s="7">
        <v>4</v>
      </c>
      <c r="AK6" s="7">
        <v>5</v>
      </c>
      <c r="AL6" s="34">
        <v>6</v>
      </c>
      <c r="AM6" s="132" t="s">
        <v>13</v>
      </c>
      <c r="AN6" s="33">
        <v>3</v>
      </c>
      <c r="AO6" s="7">
        <v>1</v>
      </c>
      <c r="AP6" s="7">
        <v>1</v>
      </c>
      <c r="AQ6" s="7">
        <v>2</v>
      </c>
      <c r="AR6" s="7">
        <v>0</v>
      </c>
      <c r="AS6" s="34">
        <v>1</v>
      </c>
      <c r="AT6" s="25">
        <v>1</v>
      </c>
      <c r="AU6" s="7">
        <v>0</v>
      </c>
      <c r="AV6" s="7">
        <v>0</v>
      </c>
      <c r="AW6" s="7">
        <v>1</v>
      </c>
      <c r="AX6" s="7">
        <v>0</v>
      </c>
      <c r="AY6" s="34">
        <v>0</v>
      </c>
      <c r="AZ6" s="25">
        <v>0</v>
      </c>
      <c r="BA6" s="7">
        <v>114</v>
      </c>
      <c r="BB6" s="7">
        <v>0</v>
      </c>
      <c r="BC6" s="17">
        <f t="shared" si="0"/>
        <v>852</v>
      </c>
    </row>
    <row r="7" spans="1:57" s="1" customFormat="1" ht="12.75" customHeight="1" x14ac:dyDescent="0.25">
      <c r="A7" s="132" t="s">
        <v>14</v>
      </c>
      <c r="B7" s="33">
        <v>85</v>
      </c>
      <c r="C7" s="7">
        <v>81</v>
      </c>
      <c r="D7" s="7">
        <v>81</v>
      </c>
      <c r="E7" s="7">
        <v>84</v>
      </c>
      <c r="F7" s="7">
        <v>84</v>
      </c>
      <c r="G7" s="34">
        <v>82</v>
      </c>
      <c r="H7" s="33">
        <v>77</v>
      </c>
      <c r="I7" s="7">
        <v>77</v>
      </c>
      <c r="J7" s="7">
        <v>77</v>
      </c>
      <c r="K7" s="7">
        <v>75</v>
      </c>
      <c r="L7" s="7">
        <v>73</v>
      </c>
      <c r="M7" s="34">
        <v>74</v>
      </c>
      <c r="N7" s="33">
        <v>19</v>
      </c>
      <c r="O7" s="7">
        <v>15</v>
      </c>
      <c r="P7" s="7">
        <v>20</v>
      </c>
      <c r="Q7" s="7">
        <v>18</v>
      </c>
      <c r="R7" s="7">
        <v>19</v>
      </c>
      <c r="S7" s="34">
        <v>17</v>
      </c>
      <c r="T7" s="132" t="s">
        <v>14</v>
      </c>
      <c r="U7" s="33">
        <v>7</v>
      </c>
      <c r="V7" s="7">
        <v>2</v>
      </c>
      <c r="W7" s="7">
        <v>6</v>
      </c>
      <c r="X7" s="7">
        <v>4</v>
      </c>
      <c r="Y7" s="7">
        <v>6</v>
      </c>
      <c r="Z7" s="34">
        <v>5</v>
      </c>
      <c r="AA7" s="33">
        <v>8</v>
      </c>
      <c r="AB7" s="7">
        <v>17</v>
      </c>
      <c r="AC7" s="7">
        <v>16</v>
      </c>
      <c r="AD7" s="7">
        <v>11</v>
      </c>
      <c r="AE7" s="7">
        <v>12</v>
      </c>
      <c r="AF7" s="34">
        <v>14</v>
      </c>
      <c r="AG7" s="33">
        <v>14</v>
      </c>
      <c r="AH7" s="7">
        <v>12</v>
      </c>
      <c r="AI7" s="7">
        <v>10</v>
      </c>
      <c r="AJ7" s="7">
        <v>11</v>
      </c>
      <c r="AK7" s="7">
        <v>7</v>
      </c>
      <c r="AL7" s="34">
        <v>11</v>
      </c>
      <c r="AM7" s="132" t="s">
        <v>14</v>
      </c>
      <c r="AN7" s="33">
        <v>2</v>
      </c>
      <c r="AO7" s="7">
        <v>5</v>
      </c>
      <c r="AP7" s="7">
        <v>6</v>
      </c>
      <c r="AQ7" s="7">
        <v>4</v>
      </c>
      <c r="AR7" s="7">
        <v>7</v>
      </c>
      <c r="AS7" s="34">
        <v>3</v>
      </c>
      <c r="AT7" s="25">
        <v>3</v>
      </c>
      <c r="AU7" s="7">
        <v>1</v>
      </c>
      <c r="AV7" s="7">
        <v>2</v>
      </c>
      <c r="AW7" s="7">
        <v>2</v>
      </c>
      <c r="AX7" s="7">
        <v>1</v>
      </c>
      <c r="AY7" s="34">
        <v>3</v>
      </c>
      <c r="AZ7" s="25">
        <v>0</v>
      </c>
      <c r="BA7" s="7">
        <v>176</v>
      </c>
      <c r="BB7" s="7">
        <v>0</v>
      </c>
      <c r="BC7" s="17">
        <f t="shared" si="0"/>
        <v>1446</v>
      </c>
    </row>
    <row r="8" spans="1:57" s="1" customFormat="1" ht="12.75" customHeight="1" x14ac:dyDescent="0.25">
      <c r="A8" s="132" t="s">
        <v>15</v>
      </c>
      <c r="B8" s="33">
        <v>46</v>
      </c>
      <c r="C8" s="7">
        <v>61</v>
      </c>
      <c r="D8" s="7">
        <v>55</v>
      </c>
      <c r="E8" s="7">
        <v>64</v>
      </c>
      <c r="F8" s="7">
        <v>55</v>
      </c>
      <c r="G8" s="34">
        <v>73</v>
      </c>
      <c r="H8" s="33">
        <v>88</v>
      </c>
      <c r="I8" s="7">
        <v>64</v>
      </c>
      <c r="J8" s="7">
        <v>71</v>
      </c>
      <c r="K8" s="7">
        <v>67</v>
      </c>
      <c r="L8" s="7">
        <v>63</v>
      </c>
      <c r="M8" s="34">
        <v>63</v>
      </c>
      <c r="N8" s="33">
        <v>23</v>
      </c>
      <c r="O8" s="7">
        <v>26</v>
      </c>
      <c r="P8" s="7">
        <v>31</v>
      </c>
      <c r="Q8" s="7">
        <v>24</v>
      </c>
      <c r="R8" s="7">
        <v>29</v>
      </c>
      <c r="S8" s="34">
        <v>26</v>
      </c>
      <c r="T8" s="132" t="s">
        <v>15</v>
      </c>
      <c r="U8" s="33">
        <v>5</v>
      </c>
      <c r="V8" s="7">
        <v>2</v>
      </c>
      <c r="W8" s="7">
        <v>2</v>
      </c>
      <c r="X8" s="7">
        <v>2</v>
      </c>
      <c r="Y8" s="7">
        <v>1</v>
      </c>
      <c r="Z8" s="34">
        <v>0</v>
      </c>
      <c r="AA8" s="33">
        <v>8</v>
      </c>
      <c r="AB8" s="7">
        <v>11</v>
      </c>
      <c r="AC8" s="7">
        <v>10</v>
      </c>
      <c r="AD8" s="7">
        <v>10</v>
      </c>
      <c r="AE8" s="7">
        <v>13</v>
      </c>
      <c r="AF8" s="34">
        <v>11</v>
      </c>
      <c r="AG8" s="33">
        <v>19</v>
      </c>
      <c r="AH8" s="7">
        <v>18</v>
      </c>
      <c r="AI8" s="7">
        <v>19</v>
      </c>
      <c r="AJ8" s="7">
        <v>14</v>
      </c>
      <c r="AK8" s="7">
        <v>13</v>
      </c>
      <c r="AL8" s="34">
        <v>15</v>
      </c>
      <c r="AM8" s="132" t="s">
        <v>15</v>
      </c>
      <c r="AN8" s="33">
        <v>5</v>
      </c>
      <c r="AO8" s="7">
        <v>4</v>
      </c>
      <c r="AP8" s="7">
        <v>2</v>
      </c>
      <c r="AQ8" s="7">
        <v>3</v>
      </c>
      <c r="AR8" s="7">
        <v>2</v>
      </c>
      <c r="AS8" s="34">
        <v>3</v>
      </c>
      <c r="AT8" s="25">
        <v>1</v>
      </c>
      <c r="AU8" s="7">
        <v>3</v>
      </c>
      <c r="AV8" s="7">
        <v>2</v>
      </c>
      <c r="AW8" s="7">
        <v>5</v>
      </c>
      <c r="AX8" s="7">
        <v>3</v>
      </c>
      <c r="AY8" s="34">
        <v>2</v>
      </c>
      <c r="AZ8" s="25">
        <v>0</v>
      </c>
      <c r="BA8" s="7">
        <v>201</v>
      </c>
      <c r="BB8" s="7">
        <v>0</v>
      </c>
      <c r="BC8" s="17">
        <f t="shared" si="0"/>
        <v>1338</v>
      </c>
    </row>
    <row r="9" spans="1:57" s="1" customFormat="1" ht="12.75" customHeight="1" x14ac:dyDescent="0.25">
      <c r="A9" s="132" t="s">
        <v>16</v>
      </c>
      <c r="B9" s="33">
        <v>64</v>
      </c>
      <c r="C9" s="7">
        <v>71</v>
      </c>
      <c r="D9" s="7">
        <v>65</v>
      </c>
      <c r="E9" s="7">
        <v>71</v>
      </c>
      <c r="F9" s="7">
        <v>66</v>
      </c>
      <c r="G9" s="34">
        <v>71</v>
      </c>
      <c r="H9" s="33">
        <v>64</v>
      </c>
      <c r="I9" s="7">
        <v>49</v>
      </c>
      <c r="J9" s="7">
        <v>58</v>
      </c>
      <c r="K9" s="7">
        <v>51</v>
      </c>
      <c r="L9" s="7">
        <v>48</v>
      </c>
      <c r="M9" s="34">
        <v>47</v>
      </c>
      <c r="N9" s="33">
        <v>18</v>
      </c>
      <c r="O9" s="7">
        <v>16</v>
      </c>
      <c r="P9" s="7">
        <v>15</v>
      </c>
      <c r="Q9" s="7">
        <v>16</v>
      </c>
      <c r="R9" s="7">
        <v>18</v>
      </c>
      <c r="S9" s="34">
        <v>16</v>
      </c>
      <c r="T9" s="132" t="s">
        <v>16</v>
      </c>
      <c r="U9" s="33">
        <v>4</v>
      </c>
      <c r="V9" s="7">
        <v>5</v>
      </c>
      <c r="W9" s="7">
        <v>5</v>
      </c>
      <c r="X9" s="7">
        <v>5</v>
      </c>
      <c r="Y9" s="7">
        <v>4</v>
      </c>
      <c r="Z9" s="34">
        <v>6</v>
      </c>
      <c r="AA9" s="33">
        <v>2</v>
      </c>
      <c r="AB9" s="7">
        <v>6</v>
      </c>
      <c r="AC9" s="7">
        <v>3</v>
      </c>
      <c r="AD9" s="7">
        <v>9</v>
      </c>
      <c r="AE9" s="7">
        <v>8</v>
      </c>
      <c r="AF9" s="34">
        <v>4</v>
      </c>
      <c r="AG9" s="33">
        <v>12</v>
      </c>
      <c r="AH9" s="7">
        <v>9</v>
      </c>
      <c r="AI9" s="7">
        <v>12</v>
      </c>
      <c r="AJ9" s="7">
        <v>9</v>
      </c>
      <c r="AK9" s="7">
        <v>10</v>
      </c>
      <c r="AL9" s="34">
        <v>16</v>
      </c>
      <c r="AM9" s="132" t="s">
        <v>16</v>
      </c>
      <c r="AN9" s="33">
        <v>2</v>
      </c>
      <c r="AO9" s="7">
        <v>4</v>
      </c>
      <c r="AP9" s="7">
        <v>5</v>
      </c>
      <c r="AQ9" s="7">
        <v>2</v>
      </c>
      <c r="AR9" s="7">
        <v>3</v>
      </c>
      <c r="AS9" s="34">
        <v>3</v>
      </c>
      <c r="AT9" s="25">
        <v>0</v>
      </c>
      <c r="AU9" s="7">
        <v>0</v>
      </c>
      <c r="AV9" s="7">
        <v>0</v>
      </c>
      <c r="AW9" s="7">
        <v>0</v>
      </c>
      <c r="AX9" s="7">
        <v>0</v>
      </c>
      <c r="AY9" s="34">
        <v>2</v>
      </c>
      <c r="AZ9" s="25">
        <v>0</v>
      </c>
      <c r="BA9" s="7">
        <v>136</v>
      </c>
      <c r="BB9" s="7">
        <v>0</v>
      </c>
      <c r="BC9" s="17">
        <f t="shared" si="0"/>
        <v>1110</v>
      </c>
    </row>
    <row r="10" spans="1:57" s="1" customFormat="1" ht="12.75" customHeight="1" x14ac:dyDescent="0.25">
      <c r="A10" s="132" t="s">
        <v>17</v>
      </c>
      <c r="B10" s="33">
        <v>81</v>
      </c>
      <c r="C10" s="7">
        <v>90</v>
      </c>
      <c r="D10" s="7">
        <v>79</v>
      </c>
      <c r="E10" s="7">
        <v>82</v>
      </c>
      <c r="F10" s="7">
        <v>86</v>
      </c>
      <c r="G10" s="34">
        <v>91</v>
      </c>
      <c r="H10" s="33">
        <v>74</v>
      </c>
      <c r="I10" s="7">
        <v>63</v>
      </c>
      <c r="J10" s="7">
        <v>80</v>
      </c>
      <c r="K10" s="7">
        <v>76</v>
      </c>
      <c r="L10" s="7">
        <v>69</v>
      </c>
      <c r="M10" s="34">
        <v>70</v>
      </c>
      <c r="N10" s="33">
        <v>27</v>
      </c>
      <c r="O10" s="7">
        <v>18</v>
      </c>
      <c r="P10" s="7">
        <v>28</v>
      </c>
      <c r="Q10" s="7">
        <v>23</v>
      </c>
      <c r="R10" s="7">
        <v>25</v>
      </c>
      <c r="S10" s="34">
        <v>21</v>
      </c>
      <c r="T10" s="132" t="s">
        <v>17</v>
      </c>
      <c r="U10" s="33">
        <v>6</v>
      </c>
      <c r="V10" s="7">
        <v>7</v>
      </c>
      <c r="W10" s="7">
        <v>5</v>
      </c>
      <c r="X10" s="7">
        <v>5</v>
      </c>
      <c r="Y10" s="7">
        <v>4</v>
      </c>
      <c r="Z10" s="34">
        <v>6</v>
      </c>
      <c r="AA10" s="33">
        <v>12</v>
      </c>
      <c r="AB10" s="7">
        <v>18</v>
      </c>
      <c r="AC10" s="7">
        <v>15</v>
      </c>
      <c r="AD10" s="7">
        <v>21</v>
      </c>
      <c r="AE10" s="7">
        <v>14</v>
      </c>
      <c r="AF10" s="34">
        <v>19</v>
      </c>
      <c r="AG10" s="33">
        <v>20</v>
      </c>
      <c r="AH10" s="7">
        <v>15</v>
      </c>
      <c r="AI10" s="7">
        <v>20</v>
      </c>
      <c r="AJ10" s="7">
        <v>16</v>
      </c>
      <c r="AK10" s="7">
        <v>17</v>
      </c>
      <c r="AL10" s="34">
        <v>20</v>
      </c>
      <c r="AM10" s="132" t="s">
        <v>17</v>
      </c>
      <c r="AN10" s="33">
        <v>3</v>
      </c>
      <c r="AO10" s="7">
        <v>9</v>
      </c>
      <c r="AP10" s="7">
        <v>4</v>
      </c>
      <c r="AQ10" s="7">
        <v>4</v>
      </c>
      <c r="AR10" s="7">
        <v>4</v>
      </c>
      <c r="AS10" s="34">
        <v>4</v>
      </c>
      <c r="AT10" s="25">
        <v>2</v>
      </c>
      <c r="AU10" s="7">
        <v>2</v>
      </c>
      <c r="AV10" s="7">
        <v>3</v>
      </c>
      <c r="AW10" s="7">
        <v>4</v>
      </c>
      <c r="AX10" s="7">
        <v>4</v>
      </c>
      <c r="AY10" s="34">
        <v>5</v>
      </c>
      <c r="AZ10" s="25">
        <v>0</v>
      </c>
      <c r="BA10" s="7">
        <v>225</v>
      </c>
      <c r="BB10" s="7">
        <v>0</v>
      </c>
      <c r="BC10" s="17">
        <f t="shared" si="0"/>
        <v>1596</v>
      </c>
    </row>
    <row r="11" spans="1:57" s="1" customFormat="1" ht="12.75" customHeight="1" x14ac:dyDescent="0.25">
      <c r="A11" s="132" t="s">
        <v>18</v>
      </c>
      <c r="B11" s="33">
        <v>147</v>
      </c>
      <c r="C11" s="7">
        <v>138</v>
      </c>
      <c r="D11" s="7">
        <v>127</v>
      </c>
      <c r="E11" s="7">
        <v>151</v>
      </c>
      <c r="F11" s="7">
        <v>145</v>
      </c>
      <c r="G11" s="34">
        <v>154</v>
      </c>
      <c r="H11" s="33">
        <v>131</v>
      </c>
      <c r="I11" s="7">
        <v>114</v>
      </c>
      <c r="J11" s="7">
        <v>141</v>
      </c>
      <c r="K11" s="7">
        <v>119</v>
      </c>
      <c r="L11" s="7">
        <v>115</v>
      </c>
      <c r="M11" s="34">
        <v>112</v>
      </c>
      <c r="N11" s="33">
        <v>32</v>
      </c>
      <c r="O11" s="7">
        <v>33</v>
      </c>
      <c r="P11" s="7">
        <v>37</v>
      </c>
      <c r="Q11" s="7">
        <v>34</v>
      </c>
      <c r="R11" s="7">
        <v>31</v>
      </c>
      <c r="S11" s="34">
        <v>26</v>
      </c>
      <c r="T11" s="132" t="s">
        <v>18</v>
      </c>
      <c r="U11" s="33">
        <v>5</v>
      </c>
      <c r="V11" s="7">
        <v>5</v>
      </c>
      <c r="W11" s="7">
        <v>7</v>
      </c>
      <c r="X11" s="7">
        <v>6</v>
      </c>
      <c r="Y11" s="7">
        <v>4</v>
      </c>
      <c r="Z11" s="34">
        <v>6</v>
      </c>
      <c r="AA11" s="33">
        <v>21</v>
      </c>
      <c r="AB11" s="7">
        <v>17</v>
      </c>
      <c r="AC11" s="7">
        <v>16</v>
      </c>
      <c r="AD11" s="7">
        <v>17</v>
      </c>
      <c r="AE11" s="7">
        <v>19</v>
      </c>
      <c r="AF11" s="34">
        <v>22</v>
      </c>
      <c r="AG11" s="33">
        <v>13</v>
      </c>
      <c r="AH11" s="7">
        <v>9</v>
      </c>
      <c r="AI11" s="7">
        <v>12</v>
      </c>
      <c r="AJ11" s="7">
        <v>7</v>
      </c>
      <c r="AK11" s="7">
        <v>12</v>
      </c>
      <c r="AL11" s="34">
        <v>17</v>
      </c>
      <c r="AM11" s="132" t="s">
        <v>18</v>
      </c>
      <c r="AN11" s="33">
        <v>4</v>
      </c>
      <c r="AO11" s="7">
        <v>6</v>
      </c>
      <c r="AP11" s="7">
        <v>5</v>
      </c>
      <c r="AQ11" s="7">
        <v>2</v>
      </c>
      <c r="AR11" s="7">
        <v>4</v>
      </c>
      <c r="AS11" s="34">
        <v>6</v>
      </c>
      <c r="AT11" s="25">
        <v>1</v>
      </c>
      <c r="AU11" s="7">
        <v>2</v>
      </c>
      <c r="AV11" s="7">
        <v>3</v>
      </c>
      <c r="AW11" s="7">
        <v>2</v>
      </c>
      <c r="AX11" s="7">
        <v>1</v>
      </c>
      <c r="AY11" s="34">
        <v>1</v>
      </c>
      <c r="AZ11" s="25">
        <v>0</v>
      </c>
      <c r="BA11" s="7">
        <v>295</v>
      </c>
      <c r="BB11" s="7">
        <v>0</v>
      </c>
      <c r="BC11" s="17">
        <f t="shared" si="0"/>
        <v>2334</v>
      </c>
    </row>
    <row r="12" spans="1:57" s="1" customFormat="1" ht="12.75" customHeight="1" x14ac:dyDescent="0.25">
      <c r="A12" s="132" t="s">
        <v>19</v>
      </c>
      <c r="B12" s="33">
        <v>94</v>
      </c>
      <c r="C12" s="7">
        <v>94</v>
      </c>
      <c r="D12" s="7">
        <v>90</v>
      </c>
      <c r="E12" s="7">
        <v>94</v>
      </c>
      <c r="F12" s="7">
        <v>87</v>
      </c>
      <c r="G12" s="34">
        <v>105</v>
      </c>
      <c r="H12" s="33">
        <v>65</v>
      </c>
      <c r="I12" s="7">
        <v>58</v>
      </c>
      <c r="J12" s="7">
        <v>62</v>
      </c>
      <c r="K12" s="7">
        <v>57</v>
      </c>
      <c r="L12" s="7">
        <v>53</v>
      </c>
      <c r="M12" s="34">
        <v>55</v>
      </c>
      <c r="N12" s="33">
        <v>15</v>
      </c>
      <c r="O12" s="7">
        <v>16</v>
      </c>
      <c r="P12" s="7">
        <v>15</v>
      </c>
      <c r="Q12" s="7">
        <v>17</v>
      </c>
      <c r="R12" s="7">
        <v>16</v>
      </c>
      <c r="S12" s="34">
        <v>15</v>
      </c>
      <c r="T12" s="132" t="s">
        <v>19</v>
      </c>
      <c r="U12" s="33">
        <v>8</v>
      </c>
      <c r="V12" s="7">
        <v>2</v>
      </c>
      <c r="W12" s="7">
        <v>7</v>
      </c>
      <c r="X12" s="7">
        <v>6</v>
      </c>
      <c r="Y12" s="7">
        <v>4</v>
      </c>
      <c r="Z12" s="34">
        <v>4</v>
      </c>
      <c r="AA12" s="33">
        <v>9</v>
      </c>
      <c r="AB12" s="7">
        <v>12</v>
      </c>
      <c r="AC12" s="7">
        <v>8</v>
      </c>
      <c r="AD12" s="7">
        <v>4</v>
      </c>
      <c r="AE12" s="7">
        <v>11</v>
      </c>
      <c r="AF12" s="34">
        <v>9</v>
      </c>
      <c r="AG12" s="33">
        <v>14</v>
      </c>
      <c r="AH12" s="7">
        <v>11</v>
      </c>
      <c r="AI12" s="7">
        <v>12</v>
      </c>
      <c r="AJ12" s="7">
        <v>13</v>
      </c>
      <c r="AK12" s="7">
        <v>8</v>
      </c>
      <c r="AL12" s="34">
        <v>8</v>
      </c>
      <c r="AM12" s="132" t="s">
        <v>19</v>
      </c>
      <c r="AN12" s="33">
        <v>5</v>
      </c>
      <c r="AO12" s="7">
        <v>6</v>
      </c>
      <c r="AP12" s="7">
        <v>5</v>
      </c>
      <c r="AQ12" s="7">
        <v>7</v>
      </c>
      <c r="AR12" s="7">
        <v>6</v>
      </c>
      <c r="AS12" s="34">
        <v>6</v>
      </c>
      <c r="AT12" s="25">
        <v>3</v>
      </c>
      <c r="AU12" s="7">
        <v>0</v>
      </c>
      <c r="AV12" s="7">
        <v>2</v>
      </c>
      <c r="AW12" s="7">
        <v>4</v>
      </c>
      <c r="AX12" s="7">
        <v>3</v>
      </c>
      <c r="AY12" s="34">
        <v>1</v>
      </c>
      <c r="AZ12" s="25">
        <v>0</v>
      </c>
      <c r="BA12" s="7">
        <v>234</v>
      </c>
      <c r="BB12" s="7">
        <v>0</v>
      </c>
      <c r="BC12" s="17">
        <f t="shared" si="0"/>
        <v>1440</v>
      </c>
    </row>
    <row r="13" spans="1:57" s="1" customFormat="1" ht="12.75" customHeight="1" x14ac:dyDescent="0.25">
      <c r="A13" s="132" t="s">
        <v>20</v>
      </c>
      <c r="B13" s="33">
        <v>87</v>
      </c>
      <c r="C13" s="7">
        <v>87</v>
      </c>
      <c r="D13" s="7">
        <v>86</v>
      </c>
      <c r="E13" s="7">
        <v>88</v>
      </c>
      <c r="F13" s="7">
        <v>88</v>
      </c>
      <c r="G13" s="34">
        <v>88</v>
      </c>
      <c r="H13" s="33">
        <v>47</v>
      </c>
      <c r="I13" s="7">
        <v>40</v>
      </c>
      <c r="J13" s="7">
        <v>49</v>
      </c>
      <c r="K13" s="7">
        <v>41</v>
      </c>
      <c r="L13" s="7">
        <v>41</v>
      </c>
      <c r="M13" s="34">
        <v>41</v>
      </c>
      <c r="N13" s="33">
        <v>12</v>
      </c>
      <c r="O13" s="7">
        <v>13</v>
      </c>
      <c r="P13" s="7">
        <v>14</v>
      </c>
      <c r="Q13" s="7">
        <v>9</v>
      </c>
      <c r="R13" s="7">
        <v>11</v>
      </c>
      <c r="S13" s="34">
        <v>14</v>
      </c>
      <c r="T13" s="132" t="s">
        <v>20</v>
      </c>
      <c r="U13" s="33">
        <v>7</v>
      </c>
      <c r="V13" s="7">
        <v>4</v>
      </c>
      <c r="W13" s="7">
        <v>4</v>
      </c>
      <c r="X13" s="7">
        <v>3</v>
      </c>
      <c r="Y13" s="7">
        <v>2</v>
      </c>
      <c r="Z13" s="34">
        <v>5</v>
      </c>
      <c r="AA13" s="33">
        <v>10</v>
      </c>
      <c r="AB13" s="7">
        <v>13</v>
      </c>
      <c r="AC13" s="7">
        <v>11</v>
      </c>
      <c r="AD13" s="7">
        <v>19</v>
      </c>
      <c r="AE13" s="7">
        <v>14</v>
      </c>
      <c r="AF13" s="34">
        <v>8</v>
      </c>
      <c r="AG13" s="33">
        <v>10</v>
      </c>
      <c r="AH13" s="7">
        <v>6</v>
      </c>
      <c r="AI13" s="7">
        <v>7</v>
      </c>
      <c r="AJ13" s="7">
        <v>2</v>
      </c>
      <c r="AK13" s="7">
        <v>4</v>
      </c>
      <c r="AL13" s="34">
        <v>8</v>
      </c>
      <c r="AM13" s="132" t="s">
        <v>20</v>
      </c>
      <c r="AN13" s="33">
        <v>3</v>
      </c>
      <c r="AO13" s="7">
        <v>2</v>
      </c>
      <c r="AP13" s="7">
        <v>2</v>
      </c>
      <c r="AQ13" s="7">
        <v>3</v>
      </c>
      <c r="AR13" s="7">
        <v>2</v>
      </c>
      <c r="AS13" s="34">
        <v>2</v>
      </c>
      <c r="AT13" s="25">
        <v>0</v>
      </c>
      <c r="AU13" s="7">
        <v>0</v>
      </c>
      <c r="AV13" s="7">
        <v>0</v>
      </c>
      <c r="AW13" s="7">
        <v>0</v>
      </c>
      <c r="AX13" s="7">
        <v>1</v>
      </c>
      <c r="AY13" s="34">
        <v>1</v>
      </c>
      <c r="AZ13" s="25">
        <v>0</v>
      </c>
      <c r="BA13" s="7">
        <v>143</v>
      </c>
      <c r="BB13" s="7">
        <v>0</v>
      </c>
      <c r="BC13" s="17">
        <f t="shared" si="0"/>
        <v>1152</v>
      </c>
    </row>
    <row r="14" spans="1:57" s="1" customFormat="1" ht="12.75" customHeight="1" x14ac:dyDescent="0.25">
      <c r="A14" s="132" t="s">
        <v>21</v>
      </c>
      <c r="B14" s="33">
        <v>73</v>
      </c>
      <c r="C14" s="7">
        <v>68</v>
      </c>
      <c r="D14" s="7">
        <v>72</v>
      </c>
      <c r="E14" s="7">
        <v>75</v>
      </c>
      <c r="F14" s="7">
        <v>77</v>
      </c>
      <c r="G14" s="34">
        <v>68</v>
      </c>
      <c r="H14" s="33">
        <v>28</v>
      </c>
      <c r="I14" s="7">
        <v>19</v>
      </c>
      <c r="J14" s="7">
        <v>19</v>
      </c>
      <c r="K14" s="7">
        <v>19</v>
      </c>
      <c r="L14" s="7">
        <v>19</v>
      </c>
      <c r="M14" s="34">
        <v>21</v>
      </c>
      <c r="N14" s="33">
        <v>7</v>
      </c>
      <c r="O14" s="7">
        <v>8</v>
      </c>
      <c r="P14" s="7">
        <v>6</v>
      </c>
      <c r="Q14" s="7">
        <v>6</v>
      </c>
      <c r="R14" s="7">
        <v>6</v>
      </c>
      <c r="S14" s="34">
        <v>7</v>
      </c>
      <c r="T14" s="132" t="s">
        <v>21</v>
      </c>
      <c r="U14" s="33">
        <v>2</v>
      </c>
      <c r="V14" s="7">
        <v>1</v>
      </c>
      <c r="W14" s="7">
        <v>1</v>
      </c>
      <c r="X14" s="7">
        <v>0</v>
      </c>
      <c r="Y14" s="7">
        <v>1</v>
      </c>
      <c r="Z14" s="34">
        <v>0</v>
      </c>
      <c r="AA14" s="33">
        <v>8</v>
      </c>
      <c r="AB14" s="7">
        <v>9</v>
      </c>
      <c r="AC14" s="7">
        <v>11</v>
      </c>
      <c r="AD14" s="7">
        <v>12</v>
      </c>
      <c r="AE14" s="7">
        <v>11</v>
      </c>
      <c r="AF14" s="34">
        <v>7</v>
      </c>
      <c r="AG14" s="33">
        <v>10</v>
      </c>
      <c r="AH14" s="7">
        <v>8</v>
      </c>
      <c r="AI14" s="7">
        <v>7</v>
      </c>
      <c r="AJ14" s="7">
        <v>7</v>
      </c>
      <c r="AK14" s="7">
        <v>6</v>
      </c>
      <c r="AL14" s="34">
        <v>8</v>
      </c>
      <c r="AM14" s="132" t="s">
        <v>21</v>
      </c>
      <c r="AN14" s="33">
        <v>6</v>
      </c>
      <c r="AO14" s="7">
        <v>6</v>
      </c>
      <c r="AP14" s="7">
        <v>6</v>
      </c>
      <c r="AQ14" s="7">
        <v>5</v>
      </c>
      <c r="AR14" s="7">
        <v>3</v>
      </c>
      <c r="AS14" s="34">
        <v>7</v>
      </c>
      <c r="AT14" s="25">
        <v>1</v>
      </c>
      <c r="AU14" s="7">
        <v>1</v>
      </c>
      <c r="AV14" s="7">
        <v>1</v>
      </c>
      <c r="AW14" s="7">
        <v>0</v>
      </c>
      <c r="AX14" s="7">
        <v>2</v>
      </c>
      <c r="AY14" s="34">
        <v>1</v>
      </c>
      <c r="AZ14" s="25">
        <v>0</v>
      </c>
      <c r="BA14" s="7">
        <v>142</v>
      </c>
      <c r="BB14" s="7">
        <v>0</v>
      </c>
      <c r="BC14" s="17">
        <f t="shared" si="0"/>
        <v>888</v>
      </c>
    </row>
    <row r="15" spans="1:57" s="1" customFormat="1" ht="12.75" customHeight="1" x14ac:dyDescent="0.25">
      <c r="A15" s="132" t="s">
        <v>22</v>
      </c>
      <c r="B15" s="33">
        <v>154</v>
      </c>
      <c r="C15" s="7">
        <v>155</v>
      </c>
      <c r="D15" s="7">
        <v>153</v>
      </c>
      <c r="E15" s="7">
        <v>159</v>
      </c>
      <c r="F15" s="7">
        <v>153</v>
      </c>
      <c r="G15" s="34">
        <v>140</v>
      </c>
      <c r="H15" s="33">
        <v>61</v>
      </c>
      <c r="I15" s="7">
        <v>46</v>
      </c>
      <c r="J15" s="7">
        <v>48</v>
      </c>
      <c r="K15" s="7">
        <v>44</v>
      </c>
      <c r="L15" s="7">
        <v>44</v>
      </c>
      <c r="M15" s="34">
        <v>72</v>
      </c>
      <c r="N15" s="33">
        <v>12</v>
      </c>
      <c r="O15" s="7">
        <v>9</v>
      </c>
      <c r="P15" s="7">
        <v>10</v>
      </c>
      <c r="Q15" s="7">
        <v>9</v>
      </c>
      <c r="R15" s="7">
        <v>9</v>
      </c>
      <c r="S15" s="34">
        <v>10</v>
      </c>
      <c r="T15" s="132" t="s">
        <v>22</v>
      </c>
      <c r="U15" s="33">
        <v>9</v>
      </c>
      <c r="V15" s="7">
        <v>7</v>
      </c>
      <c r="W15" s="7">
        <v>7</v>
      </c>
      <c r="X15" s="7">
        <v>7</v>
      </c>
      <c r="Y15" s="7">
        <v>5</v>
      </c>
      <c r="Z15" s="34">
        <v>11</v>
      </c>
      <c r="AA15" s="33">
        <v>15</v>
      </c>
      <c r="AB15" s="7">
        <v>17</v>
      </c>
      <c r="AC15" s="7">
        <v>17</v>
      </c>
      <c r="AD15" s="7">
        <v>22</v>
      </c>
      <c r="AE15" s="7">
        <v>19</v>
      </c>
      <c r="AF15" s="34">
        <v>16</v>
      </c>
      <c r="AG15" s="33">
        <v>10</v>
      </c>
      <c r="AH15" s="7">
        <v>6</v>
      </c>
      <c r="AI15" s="7">
        <v>7</v>
      </c>
      <c r="AJ15" s="7">
        <v>6</v>
      </c>
      <c r="AK15" s="7">
        <v>6</v>
      </c>
      <c r="AL15" s="34">
        <v>7</v>
      </c>
      <c r="AM15" s="132" t="s">
        <v>22</v>
      </c>
      <c r="AN15" s="33">
        <v>10</v>
      </c>
      <c r="AO15" s="7">
        <v>9</v>
      </c>
      <c r="AP15" s="7">
        <v>10</v>
      </c>
      <c r="AQ15" s="7">
        <v>9</v>
      </c>
      <c r="AR15" s="7">
        <v>7</v>
      </c>
      <c r="AS15" s="34">
        <v>9</v>
      </c>
      <c r="AT15" s="25">
        <v>4</v>
      </c>
      <c r="AU15" s="7">
        <v>3</v>
      </c>
      <c r="AV15" s="7">
        <v>4</v>
      </c>
      <c r="AW15" s="7">
        <v>4</v>
      </c>
      <c r="AX15" s="7">
        <v>6</v>
      </c>
      <c r="AY15" s="34">
        <v>7</v>
      </c>
      <c r="AZ15" s="25">
        <v>10</v>
      </c>
      <c r="BA15" s="7">
        <v>262</v>
      </c>
      <c r="BB15" s="7">
        <v>0</v>
      </c>
      <c r="BC15" s="17">
        <f t="shared" si="0"/>
        <v>1836</v>
      </c>
    </row>
    <row r="16" spans="1:57" s="1" customFormat="1" ht="12.75" customHeight="1" x14ac:dyDescent="0.25">
      <c r="A16" s="132" t="s">
        <v>23</v>
      </c>
      <c r="B16" s="33">
        <v>127</v>
      </c>
      <c r="C16" s="7">
        <v>112</v>
      </c>
      <c r="D16" s="7">
        <v>117</v>
      </c>
      <c r="E16" s="7">
        <v>124</v>
      </c>
      <c r="F16" s="7">
        <v>128</v>
      </c>
      <c r="G16" s="34">
        <v>106</v>
      </c>
      <c r="H16" s="33">
        <v>61</v>
      </c>
      <c r="I16" s="7">
        <v>54</v>
      </c>
      <c r="J16" s="7">
        <v>52</v>
      </c>
      <c r="K16" s="7">
        <v>49</v>
      </c>
      <c r="L16" s="7">
        <v>50</v>
      </c>
      <c r="M16" s="34">
        <v>70</v>
      </c>
      <c r="N16" s="33">
        <v>15</v>
      </c>
      <c r="O16" s="7">
        <v>20</v>
      </c>
      <c r="P16" s="7">
        <v>19</v>
      </c>
      <c r="Q16" s="7">
        <v>16</v>
      </c>
      <c r="R16" s="7">
        <v>16</v>
      </c>
      <c r="S16" s="34">
        <v>18</v>
      </c>
      <c r="T16" s="132" t="s">
        <v>23</v>
      </c>
      <c r="U16" s="33">
        <v>8</v>
      </c>
      <c r="V16" s="7">
        <v>5</v>
      </c>
      <c r="W16" s="7">
        <v>5</v>
      </c>
      <c r="X16" s="7">
        <v>3</v>
      </c>
      <c r="Y16" s="7">
        <v>5</v>
      </c>
      <c r="Z16" s="34">
        <v>7</v>
      </c>
      <c r="AA16" s="33">
        <v>12</v>
      </c>
      <c r="AB16" s="7">
        <v>14</v>
      </c>
      <c r="AC16" s="7">
        <v>13</v>
      </c>
      <c r="AD16" s="7">
        <v>18</v>
      </c>
      <c r="AE16" s="7">
        <v>11</v>
      </c>
      <c r="AF16" s="34">
        <v>13</v>
      </c>
      <c r="AG16" s="33">
        <v>14</v>
      </c>
      <c r="AH16" s="7">
        <v>7</v>
      </c>
      <c r="AI16" s="7">
        <v>6</v>
      </c>
      <c r="AJ16" s="7">
        <v>6</v>
      </c>
      <c r="AK16" s="7">
        <v>6</v>
      </c>
      <c r="AL16" s="34">
        <v>5</v>
      </c>
      <c r="AM16" s="132" t="s">
        <v>23</v>
      </c>
      <c r="AN16" s="33">
        <v>2</v>
      </c>
      <c r="AO16" s="7">
        <v>5</v>
      </c>
      <c r="AP16" s="7">
        <v>4</v>
      </c>
      <c r="AQ16" s="7">
        <v>10</v>
      </c>
      <c r="AR16" s="7">
        <v>4</v>
      </c>
      <c r="AS16" s="34">
        <v>6</v>
      </c>
      <c r="AT16" s="25">
        <v>3</v>
      </c>
      <c r="AU16" s="7">
        <v>3</v>
      </c>
      <c r="AV16" s="7">
        <v>1</v>
      </c>
      <c r="AW16" s="7">
        <v>2</v>
      </c>
      <c r="AX16" s="7">
        <v>1</v>
      </c>
      <c r="AY16" s="34">
        <v>3</v>
      </c>
      <c r="AZ16" s="25">
        <v>4</v>
      </c>
      <c r="BA16" s="7">
        <v>188</v>
      </c>
      <c r="BB16" s="7">
        <v>0</v>
      </c>
      <c r="BC16" s="17">
        <f t="shared" si="0"/>
        <v>1548</v>
      </c>
    </row>
    <row r="17" spans="1:55" s="1" customFormat="1" ht="12.75" customHeight="1" x14ac:dyDescent="0.25">
      <c r="A17" s="132" t="s">
        <v>24</v>
      </c>
      <c r="B17" s="33">
        <v>156</v>
      </c>
      <c r="C17" s="7">
        <v>137</v>
      </c>
      <c r="D17" s="7">
        <v>155</v>
      </c>
      <c r="E17" s="7">
        <v>154</v>
      </c>
      <c r="F17" s="7">
        <v>151</v>
      </c>
      <c r="G17" s="34">
        <v>129</v>
      </c>
      <c r="H17" s="33">
        <v>119</v>
      </c>
      <c r="I17" s="7">
        <v>117</v>
      </c>
      <c r="J17" s="7">
        <v>117</v>
      </c>
      <c r="K17" s="7">
        <v>107</v>
      </c>
      <c r="L17" s="7">
        <v>103</v>
      </c>
      <c r="M17" s="34">
        <v>143</v>
      </c>
      <c r="N17" s="33">
        <v>12</v>
      </c>
      <c r="O17" s="7">
        <v>9</v>
      </c>
      <c r="P17" s="7">
        <v>13</v>
      </c>
      <c r="Q17" s="7">
        <v>14</v>
      </c>
      <c r="R17" s="7">
        <v>14</v>
      </c>
      <c r="S17" s="34">
        <v>18</v>
      </c>
      <c r="T17" s="132" t="s">
        <v>24</v>
      </c>
      <c r="U17" s="33">
        <v>13</v>
      </c>
      <c r="V17" s="7">
        <v>8</v>
      </c>
      <c r="W17" s="7">
        <v>8</v>
      </c>
      <c r="X17" s="7">
        <v>6</v>
      </c>
      <c r="Y17" s="7">
        <v>8</v>
      </c>
      <c r="Z17" s="34">
        <v>11</v>
      </c>
      <c r="AA17" s="33">
        <v>15</v>
      </c>
      <c r="AB17" s="7">
        <v>13</v>
      </c>
      <c r="AC17" s="7">
        <v>16</v>
      </c>
      <c r="AD17" s="7">
        <v>23</v>
      </c>
      <c r="AE17" s="7">
        <v>13</v>
      </c>
      <c r="AF17" s="34">
        <v>11</v>
      </c>
      <c r="AG17" s="33">
        <v>21</v>
      </c>
      <c r="AH17" s="7">
        <v>16</v>
      </c>
      <c r="AI17" s="7">
        <v>17</v>
      </c>
      <c r="AJ17" s="7">
        <v>14</v>
      </c>
      <c r="AK17" s="7">
        <v>19</v>
      </c>
      <c r="AL17" s="34">
        <v>14</v>
      </c>
      <c r="AM17" s="132" t="s">
        <v>24</v>
      </c>
      <c r="AN17" s="33">
        <v>7</v>
      </c>
      <c r="AO17" s="7">
        <v>4</v>
      </c>
      <c r="AP17" s="7">
        <v>7</v>
      </c>
      <c r="AQ17" s="7">
        <v>8</v>
      </c>
      <c r="AR17" s="7">
        <v>9</v>
      </c>
      <c r="AS17" s="34">
        <v>5</v>
      </c>
      <c r="AT17" s="25">
        <v>2</v>
      </c>
      <c r="AU17" s="7">
        <v>2</v>
      </c>
      <c r="AV17" s="7">
        <v>2</v>
      </c>
      <c r="AW17" s="7">
        <v>3</v>
      </c>
      <c r="AX17" s="7">
        <v>4</v>
      </c>
      <c r="AY17" s="34">
        <v>7</v>
      </c>
      <c r="AZ17" s="25">
        <v>0</v>
      </c>
      <c r="BA17" s="7">
        <v>426</v>
      </c>
      <c r="BB17" s="7">
        <v>0</v>
      </c>
      <c r="BC17" s="17">
        <f t="shared" si="0"/>
        <v>2400</v>
      </c>
    </row>
    <row r="18" spans="1:55" s="1" customFormat="1" ht="12.75" customHeight="1" x14ac:dyDescent="0.25">
      <c r="A18" s="132" t="s">
        <v>25</v>
      </c>
      <c r="B18" s="33">
        <v>94</v>
      </c>
      <c r="C18" s="7">
        <v>90</v>
      </c>
      <c r="D18" s="7">
        <v>98</v>
      </c>
      <c r="E18" s="7">
        <v>97</v>
      </c>
      <c r="F18" s="7">
        <v>88</v>
      </c>
      <c r="G18" s="34">
        <v>74</v>
      </c>
      <c r="H18" s="33">
        <v>84</v>
      </c>
      <c r="I18" s="7">
        <v>72</v>
      </c>
      <c r="J18" s="7">
        <v>83</v>
      </c>
      <c r="K18" s="7">
        <v>70</v>
      </c>
      <c r="L18" s="7">
        <v>77</v>
      </c>
      <c r="M18" s="34">
        <v>110</v>
      </c>
      <c r="N18" s="33">
        <v>19</v>
      </c>
      <c r="O18" s="7">
        <v>25</v>
      </c>
      <c r="P18" s="7">
        <v>27</v>
      </c>
      <c r="Q18" s="7">
        <v>23</v>
      </c>
      <c r="R18" s="7">
        <v>23</v>
      </c>
      <c r="S18" s="34">
        <v>28</v>
      </c>
      <c r="T18" s="132" t="s">
        <v>25</v>
      </c>
      <c r="U18" s="33">
        <v>13</v>
      </c>
      <c r="V18" s="7">
        <v>7</v>
      </c>
      <c r="W18" s="7">
        <v>10</v>
      </c>
      <c r="X18" s="7">
        <v>7</v>
      </c>
      <c r="Y18" s="7">
        <v>4</v>
      </c>
      <c r="Z18" s="34">
        <v>11</v>
      </c>
      <c r="AA18" s="33">
        <v>12</v>
      </c>
      <c r="AB18" s="7">
        <v>11</v>
      </c>
      <c r="AC18" s="7">
        <v>17</v>
      </c>
      <c r="AD18" s="7">
        <v>22</v>
      </c>
      <c r="AE18" s="7">
        <v>20</v>
      </c>
      <c r="AF18" s="34">
        <v>8</v>
      </c>
      <c r="AG18" s="33">
        <v>19</v>
      </c>
      <c r="AH18" s="7">
        <v>19</v>
      </c>
      <c r="AI18" s="7">
        <v>15</v>
      </c>
      <c r="AJ18" s="7">
        <v>15</v>
      </c>
      <c r="AK18" s="7">
        <v>16</v>
      </c>
      <c r="AL18" s="34">
        <v>8</v>
      </c>
      <c r="AM18" s="132" t="s">
        <v>25</v>
      </c>
      <c r="AN18" s="33">
        <v>6</v>
      </c>
      <c r="AO18" s="7">
        <v>5</v>
      </c>
      <c r="AP18" s="7">
        <v>6</v>
      </c>
      <c r="AQ18" s="7">
        <v>6</v>
      </c>
      <c r="AR18" s="7">
        <v>7</v>
      </c>
      <c r="AS18" s="34">
        <v>4</v>
      </c>
      <c r="AT18" s="25">
        <v>1</v>
      </c>
      <c r="AU18" s="7">
        <v>2</v>
      </c>
      <c r="AV18" s="7">
        <v>3</v>
      </c>
      <c r="AW18" s="7">
        <v>2</v>
      </c>
      <c r="AX18" s="7">
        <v>1</v>
      </c>
      <c r="AY18" s="34">
        <v>2</v>
      </c>
      <c r="AZ18" s="25">
        <v>6</v>
      </c>
      <c r="BA18" s="7">
        <v>243</v>
      </c>
      <c r="BB18" s="7">
        <v>0</v>
      </c>
      <c r="BC18" s="17">
        <f t="shared" si="0"/>
        <v>1710</v>
      </c>
    </row>
    <row r="19" spans="1:55" s="1" customFormat="1" ht="12.75" customHeight="1" x14ac:dyDescent="0.25">
      <c r="A19" s="132" t="s">
        <v>26</v>
      </c>
      <c r="B19" s="33">
        <v>109</v>
      </c>
      <c r="C19" s="7">
        <v>107</v>
      </c>
      <c r="D19" s="7">
        <v>111</v>
      </c>
      <c r="E19" s="7">
        <v>106</v>
      </c>
      <c r="F19" s="7">
        <v>104</v>
      </c>
      <c r="G19" s="34">
        <v>87</v>
      </c>
      <c r="H19" s="33">
        <v>51</v>
      </c>
      <c r="I19" s="7">
        <v>45</v>
      </c>
      <c r="J19" s="7">
        <v>43</v>
      </c>
      <c r="K19" s="7">
        <v>42</v>
      </c>
      <c r="L19" s="7">
        <v>45</v>
      </c>
      <c r="M19" s="34">
        <v>55</v>
      </c>
      <c r="N19" s="33">
        <v>9</v>
      </c>
      <c r="O19" s="7">
        <v>6</v>
      </c>
      <c r="P19" s="7">
        <v>6</v>
      </c>
      <c r="Q19" s="7">
        <v>6</v>
      </c>
      <c r="R19" s="7">
        <v>5</v>
      </c>
      <c r="S19" s="34">
        <v>7</v>
      </c>
      <c r="T19" s="132" t="s">
        <v>26</v>
      </c>
      <c r="U19" s="33">
        <v>5</v>
      </c>
      <c r="V19" s="7">
        <v>4</v>
      </c>
      <c r="W19" s="7">
        <v>3</v>
      </c>
      <c r="X19" s="7">
        <v>2</v>
      </c>
      <c r="Y19" s="7">
        <v>3</v>
      </c>
      <c r="Z19" s="34">
        <v>9</v>
      </c>
      <c r="AA19" s="33">
        <v>6</v>
      </c>
      <c r="AB19" s="7">
        <v>3</v>
      </c>
      <c r="AC19" s="7">
        <v>9</v>
      </c>
      <c r="AD19" s="7">
        <v>6</v>
      </c>
      <c r="AE19" s="7">
        <v>6</v>
      </c>
      <c r="AF19" s="34">
        <v>5</v>
      </c>
      <c r="AG19" s="33">
        <v>5</v>
      </c>
      <c r="AH19" s="7">
        <v>3</v>
      </c>
      <c r="AI19" s="7">
        <v>2</v>
      </c>
      <c r="AJ19" s="7">
        <v>3</v>
      </c>
      <c r="AK19" s="7">
        <v>2</v>
      </c>
      <c r="AL19" s="34">
        <v>4</v>
      </c>
      <c r="AM19" s="132" t="s">
        <v>26</v>
      </c>
      <c r="AN19" s="33">
        <v>1</v>
      </c>
      <c r="AO19" s="7">
        <v>1</v>
      </c>
      <c r="AP19" s="7">
        <v>4</v>
      </c>
      <c r="AQ19" s="7">
        <v>5</v>
      </c>
      <c r="AR19" s="7">
        <v>6</v>
      </c>
      <c r="AS19" s="34">
        <v>2</v>
      </c>
      <c r="AT19" s="25">
        <v>0</v>
      </c>
      <c r="AU19" s="7">
        <v>1</v>
      </c>
      <c r="AV19" s="7">
        <v>1</v>
      </c>
      <c r="AW19" s="7">
        <v>1</v>
      </c>
      <c r="AX19" s="7">
        <v>0</v>
      </c>
      <c r="AY19" s="34">
        <v>1</v>
      </c>
      <c r="AZ19" s="25">
        <v>1</v>
      </c>
      <c r="BA19" s="7">
        <v>104</v>
      </c>
      <c r="BB19" s="7">
        <v>0</v>
      </c>
      <c r="BC19" s="17">
        <f t="shared" si="0"/>
        <v>1152</v>
      </c>
    </row>
    <row r="20" spans="1:55" ht="12.75" customHeight="1" x14ac:dyDescent="0.25">
      <c r="A20" s="132" t="s">
        <v>27</v>
      </c>
      <c r="B20" s="33">
        <v>105</v>
      </c>
      <c r="C20" s="7">
        <v>89</v>
      </c>
      <c r="D20" s="7">
        <v>98</v>
      </c>
      <c r="E20" s="7">
        <v>97</v>
      </c>
      <c r="F20" s="7">
        <v>97</v>
      </c>
      <c r="G20" s="34">
        <v>85</v>
      </c>
      <c r="H20" s="33">
        <v>47</v>
      </c>
      <c r="I20" s="7">
        <v>36</v>
      </c>
      <c r="J20" s="7">
        <v>39</v>
      </c>
      <c r="K20" s="7">
        <v>39</v>
      </c>
      <c r="L20" s="7">
        <v>37</v>
      </c>
      <c r="M20" s="34">
        <v>41</v>
      </c>
      <c r="N20" s="33">
        <v>10</v>
      </c>
      <c r="O20" s="7">
        <v>15</v>
      </c>
      <c r="P20" s="7">
        <v>13</v>
      </c>
      <c r="Q20" s="7">
        <v>12</v>
      </c>
      <c r="R20" s="7">
        <v>13</v>
      </c>
      <c r="S20" s="34">
        <v>15</v>
      </c>
      <c r="T20" s="132" t="s">
        <v>27</v>
      </c>
      <c r="U20" s="33">
        <v>9</v>
      </c>
      <c r="V20" s="7">
        <v>5</v>
      </c>
      <c r="W20" s="7">
        <v>5</v>
      </c>
      <c r="X20" s="7">
        <v>3</v>
      </c>
      <c r="Y20" s="7">
        <v>2</v>
      </c>
      <c r="Z20" s="34">
        <v>4</v>
      </c>
      <c r="AA20" s="33">
        <v>12</v>
      </c>
      <c r="AB20" s="7">
        <v>16</v>
      </c>
      <c r="AC20" s="7">
        <v>12</v>
      </c>
      <c r="AD20" s="7">
        <v>19</v>
      </c>
      <c r="AE20" s="7">
        <v>16</v>
      </c>
      <c r="AF20" s="34">
        <v>13</v>
      </c>
      <c r="AG20" s="33">
        <v>9</v>
      </c>
      <c r="AH20" s="7">
        <v>7</v>
      </c>
      <c r="AI20" s="7">
        <v>10</v>
      </c>
      <c r="AJ20" s="7">
        <v>6</v>
      </c>
      <c r="AK20" s="7">
        <v>5</v>
      </c>
      <c r="AL20" s="34">
        <v>6</v>
      </c>
      <c r="AM20" s="132" t="s">
        <v>27</v>
      </c>
      <c r="AN20" s="33">
        <v>13</v>
      </c>
      <c r="AO20" s="7">
        <v>11</v>
      </c>
      <c r="AP20" s="7">
        <v>12</v>
      </c>
      <c r="AQ20" s="7">
        <v>9</v>
      </c>
      <c r="AR20" s="7">
        <v>11</v>
      </c>
      <c r="AS20" s="34">
        <v>12</v>
      </c>
      <c r="AT20" s="25">
        <v>2</v>
      </c>
      <c r="AU20" s="7">
        <v>1</v>
      </c>
      <c r="AV20" s="7">
        <v>0</v>
      </c>
      <c r="AW20" s="7">
        <v>1</v>
      </c>
      <c r="AX20" s="7">
        <v>0</v>
      </c>
      <c r="AY20" s="34">
        <v>1</v>
      </c>
      <c r="AZ20" s="25">
        <v>0</v>
      </c>
      <c r="BA20" s="7">
        <v>176</v>
      </c>
      <c r="BB20" s="7">
        <v>0</v>
      </c>
      <c r="BC20" s="17">
        <f t="shared" si="0"/>
        <v>1296</v>
      </c>
    </row>
    <row r="21" spans="1:55" ht="12.75" customHeight="1" x14ac:dyDescent="0.25">
      <c r="A21" s="132" t="s">
        <v>28</v>
      </c>
      <c r="B21" s="33">
        <v>128</v>
      </c>
      <c r="C21" s="7">
        <v>120</v>
      </c>
      <c r="D21" s="7">
        <v>124</v>
      </c>
      <c r="E21" s="7">
        <v>136</v>
      </c>
      <c r="F21" s="7">
        <v>138</v>
      </c>
      <c r="G21" s="34">
        <v>119</v>
      </c>
      <c r="H21" s="33">
        <v>31</v>
      </c>
      <c r="I21" s="7">
        <v>33</v>
      </c>
      <c r="J21" s="7">
        <v>31</v>
      </c>
      <c r="K21" s="7">
        <v>24</v>
      </c>
      <c r="L21" s="7">
        <v>21</v>
      </c>
      <c r="M21" s="34">
        <v>34</v>
      </c>
      <c r="N21" s="33">
        <v>8</v>
      </c>
      <c r="O21" s="7">
        <v>6</v>
      </c>
      <c r="P21" s="7">
        <v>6</v>
      </c>
      <c r="Q21" s="7">
        <v>6</v>
      </c>
      <c r="R21" s="7">
        <v>6</v>
      </c>
      <c r="S21" s="34">
        <v>7</v>
      </c>
      <c r="T21" s="132" t="s">
        <v>28</v>
      </c>
      <c r="U21" s="33">
        <v>9</v>
      </c>
      <c r="V21" s="7">
        <v>6</v>
      </c>
      <c r="W21" s="7">
        <v>6</v>
      </c>
      <c r="X21" s="7">
        <v>6</v>
      </c>
      <c r="Y21" s="7">
        <v>5</v>
      </c>
      <c r="Z21" s="34">
        <v>6</v>
      </c>
      <c r="AA21" s="33">
        <v>16</v>
      </c>
      <c r="AB21" s="7">
        <v>20</v>
      </c>
      <c r="AC21" s="7">
        <v>18</v>
      </c>
      <c r="AD21" s="7">
        <v>21</v>
      </c>
      <c r="AE21" s="7">
        <v>18</v>
      </c>
      <c r="AF21" s="34">
        <v>16</v>
      </c>
      <c r="AG21" s="33">
        <v>10</v>
      </c>
      <c r="AH21" s="7">
        <v>13</v>
      </c>
      <c r="AI21" s="7">
        <v>10</v>
      </c>
      <c r="AJ21" s="7">
        <v>12</v>
      </c>
      <c r="AK21" s="7">
        <v>10</v>
      </c>
      <c r="AL21" s="34">
        <v>12</v>
      </c>
      <c r="AM21" s="132" t="s">
        <v>28</v>
      </c>
      <c r="AN21" s="33">
        <v>7</v>
      </c>
      <c r="AO21" s="7">
        <v>5</v>
      </c>
      <c r="AP21" s="7">
        <v>8</v>
      </c>
      <c r="AQ21" s="7">
        <v>4</v>
      </c>
      <c r="AR21" s="7">
        <v>5</v>
      </c>
      <c r="AS21" s="34">
        <v>5</v>
      </c>
      <c r="AT21" s="25">
        <v>2</v>
      </c>
      <c r="AU21" s="7">
        <v>1</v>
      </c>
      <c r="AV21" s="7">
        <v>0</v>
      </c>
      <c r="AW21" s="7">
        <v>2</v>
      </c>
      <c r="AX21" s="7">
        <v>0</v>
      </c>
      <c r="AY21" s="34">
        <v>2</v>
      </c>
      <c r="AZ21" s="25">
        <v>0</v>
      </c>
      <c r="BA21" s="7">
        <v>261</v>
      </c>
      <c r="BB21" s="7">
        <v>0</v>
      </c>
      <c r="BC21" s="17">
        <f t="shared" si="0"/>
        <v>1494</v>
      </c>
    </row>
    <row r="22" spans="1:55" ht="12.75" customHeight="1" x14ac:dyDescent="0.25">
      <c r="A22" s="132" t="s">
        <v>29</v>
      </c>
      <c r="B22" s="33">
        <v>188</v>
      </c>
      <c r="C22" s="7">
        <v>180</v>
      </c>
      <c r="D22" s="7">
        <v>184</v>
      </c>
      <c r="E22" s="7">
        <v>196</v>
      </c>
      <c r="F22" s="7">
        <v>180</v>
      </c>
      <c r="G22" s="34">
        <v>172</v>
      </c>
      <c r="H22" s="33">
        <v>52</v>
      </c>
      <c r="I22" s="7">
        <v>46</v>
      </c>
      <c r="J22" s="7">
        <v>45</v>
      </c>
      <c r="K22" s="7">
        <v>45</v>
      </c>
      <c r="L22" s="7">
        <v>42</v>
      </c>
      <c r="M22" s="34">
        <v>45</v>
      </c>
      <c r="N22" s="33">
        <v>11</v>
      </c>
      <c r="O22" s="7">
        <v>9</v>
      </c>
      <c r="P22" s="7">
        <v>9</v>
      </c>
      <c r="Q22" s="7">
        <v>8</v>
      </c>
      <c r="R22" s="7">
        <v>11</v>
      </c>
      <c r="S22" s="34">
        <v>10</v>
      </c>
      <c r="T22" s="132" t="s">
        <v>29</v>
      </c>
      <c r="U22" s="33">
        <v>17</v>
      </c>
      <c r="V22" s="7">
        <v>11</v>
      </c>
      <c r="W22" s="7">
        <v>13</v>
      </c>
      <c r="X22" s="7">
        <v>11</v>
      </c>
      <c r="Y22" s="7">
        <v>14</v>
      </c>
      <c r="Z22" s="34">
        <v>10</v>
      </c>
      <c r="AA22" s="33">
        <v>18</v>
      </c>
      <c r="AB22" s="7">
        <v>20</v>
      </c>
      <c r="AC22" s="7">
        <v>19</v>
      </c>
      <c r="AD22" s="7">
        <v>24</v>
      </c>
      <c r="AE22" s="7">
        <v>19</v>
      </c>
      <c r="AF22" s="34">
        <v>19</v>
      </c>
      <c r="AG22" s="33">
        <v>15</v>
      </c>
      <c r="AH22" s="7">
        <v>9</v>
      </c>
      <c r="AI22" s="7">
        <v>11</v>
      </c>
      <c r="AJ22" s="7">
        <v>8</v>
      </c>
      <c r="AK22" s="7">
        <v>7</v>
      </c>
      <c r="AL22" s="34">
        <v>12</v>
      </c>
      <c r="AM22" s="132" t="s">
        <v>29</v>
      </c>
      <c r="AN22" s="33">
        <v>18</v>
      </c>
      <c r="AO22" s="7">
        <v>17</v>
      </c>
      <c r="AP22" s="7">
        <v>18</v>
      </c>
      <c r="AQ22" s="7">
        <v>21</v>
      </c>
      <c r="AR22" s="7">
        <v>17</v>
      </c>
      <c r="AS22" s="34">
        <v>20</v>
      </c>
      <c r="AT22" s="25">
        <v>0</v>
      </c>
      <c r="AU22" s="7">
        <v>0</v>
      </c>
      <c r="AV22" s="7">
        <v>0</v>
      </c>
      <c r="AW22" s="7">
        <v>0</v>
      </c>
      <c r="AX22" s="7">
        <v>1</v>
      </c>
      <c r="AY22" s="34">
        <v>1</v>
      </c>
      <c r="AZ22" s="25">
        <v>5</v>
      </c>
      <c r="BA22" s="7">
        <v>274</v>
      </c>
      <c r="BB22" s="7">
        <v>0</v>
      </c>
      <c r="BC22" s="17">
        <f t="shared" si="0"/>
        <v>2082</v>
      </c>
    </row>
    <row r="23" spans="1:55" ht="12.75" customHeight="1" x14ac:dyDescent="0.25">
      <c r="A23" s="132" t="s">
        <v>30</v>
      </c>
      <c r="B23" s="33">
        <v>151</v>
      </c>
      <c r="C23" s="7">
        <v>150</v>
      </c>
      <c r="D23" s="7">
        <v>155</v>
      </c>
      <c r="E23" s="7">
        <v>162</v>
      </c>
      <c r="F23" s="7">
        <v>162</v>
      </c>
      <c r="G23" s="34">
        <v>158</v>
      </c>
      <c r="H23" s="33">
        <v>49</v>
      </c>
      <c r="I23" s="7">
        <v>44</v>
      </c>
      <c r="J23" s="7">
        <v>45</v>
      </c>
      <c r="K23" s="7">
        <v>40</v>
      </c>
      <c r="L23" s="7">
        <v>42</v>
      </c>
      <c r="M23" s="34">
        <v>43</v>
      </c>
      <c r="N23" s="33">
        <v>17</v>
      </c>
      <c r="O23" s="7">
        <v>15</v>
      </c>
      <c r="P23" s="7">
        <v>11</v>
      </c>
      <c r="Q23" s="7">
        <v>11</v>
      </c>
      <c r="R23" s="7">
        <v>12</v>
      </c>
      <c r="S23" s="34">
        <v>12</v>
      </c>
      <c r="T23" s="132" t="s">
        <v>30</v>
      </c>
      <c r="U23" s="33">
        <v>10</v>
      </c>
      <c r="V23" s="7">
        <v>8</v>
      </c>
      <c r="W23" s="7">
        <v>7</v>
      </c>
      <c r="X23" s="7">
        <v>7</v>
      </c>
      <c r="Y23" s="7">
        <v>6</v>
      </c>
      <c r="Z23" s="34">
        <v>5</v>
      </c>
      <c r="AA23" s="33">
        <v>19</v>
      </c>
      <c r="AB23" s="7">
        <v>24</v>
      </c>
      <c r="AC23" s="7">
        <v>26</v>
      </c>
      <c r="AD23" s="7">
        <v>27</v>
      </c>
      <c r="AE23" s="7">
        <v>23</v>
      </c>
      <c r="AF23" s="34">
        <v>23</v>
      </c>
      <c r="AG23" s="33">
        <v>9</v>
      </c>
      <c r="AH23" s="7">
        <v>7</v>
      </c>
      <c r="AI23" s="7">
        <v>4</v>
      </c>
      <c r="AJ23" s="7">
        <v>6</v>
      </c>
      <c r="AK23" s="7">
        <v>5</v>
      </c>
      <c r="AL23" s="34">
        <v>5</v>
      </c>
      <c r="AM23" s="132" t="s">
        <v>30</v>
      </c>
      <c r="AN23" s="33">
        <v>15</v>
      </c>
      <c r="AO23" s="7">
        <v>16</v>
      </c>
      <c r="AP23" s="7">
        <v>15</v>
      </c>
      <c r="AQ23" s="7">
        <v>13</v>
      </c>
      <c r="AR23" s="7">
        <v>15</v>
      </c>
      <c r="AS23" s="34">
        <v>16</v>
      </c>
      <c r="AT23" s="25">
        <v>4</v>
      </c>
      <c r="AU23" s="7">
        <v>4</v>
      </c>
      <c r="AV23" s="7">
        <v>3</v>
      </c>
      <c r="AW23" s="7">
        <v>2</v>
      </c>
      <c r="AX23" s="7">
        <v>2</v>
      </c>
      <c r="AY23" s="34">
        <v>2</v>
      </c>
      <c r="AZ23" s="25">
        <v>2</v>
      </c>
      <c r="BA23" s="7">
        <v>149</v>
      </c>
      <c r="BB23" s="7">
        <v>0</v>
      </c>
      <c r="BC23" s="17">
        <f t="shared" si="0"/>
        <v>1758</v>
      </c>
    </row>
    <row r="24" spans="1:55" ht="12.75" customHeight="1" x14ac:dyDescent="0.25">
      <c r="A24" s="133" t="s">
        <v>31</v>
      </c>
      <c r="B24" s="33">
        <v>103</v>
      </c>
      <c r="C24" s="7">
        <v>104</v>
      </c>
      <c r="D24" s="7">
        <v>107</v>
      </c>
      <c r="E24" s="7">
        <v>110</v>
      </c>
      <c r="F24" s="7">
        <v>101</v>
      </c>
      <c r="G24" s="34">
        <v>98</v>
      </c>
      <c r="H24" s="33">
        <v>70</v>
      </c>
      <c r="I24" s="7">
        <v>69</v>
      </c>
      <c r="J24" s="7">
        <v>64</v>
      </c>
      <c r="K24" s="7">
        <v>55</v>
      </c>
      <c r="L24" s="7">
        <v>67</v>
      </c>
      <c r="M24" s="34">
        <v>57</v>
      </c>
      <c r="N24" s="33">
        <v>19</v>
      </c>
      <c r="O24" s="7">
        <v>15</v>
      </c>
      <c r="P24" s="7">
        <v>18</v>
      </c>
      <c r="Q24" s="7">
        <v>14</v>
      </c>
      <c r="R24" s="7">
        <v>20</v>
      </c>
      <c r="S24" s="34">
        <v>15</v>
      </c>
      <c r="T24" s="133" t="s">
        <v>31</v>
      </c>
      <c r="U24" s="33">
        <v>9</v>
      </c>
      <c r="V24" s="7">
        <v>11</v>
      </c>
      <c r="W24" s="7">
        <v>7</v>
      </c>
      <c r="X24" s="7">
        <v>9</v>
      </c>
      <c r="Y24" s="7">
        <v>9</v>
      </c>
      <c r="Z24" s="34">
        <v>10</v>
      </c>
      <c r="AA24" s="33">
        <v>17</v>
      </c>
      <c r="AB24" s="7">
        <v>19</v>
      </c>
      <c r="AC24" s="7">
        <v>20</v>
      </c>
      <c r="AD24" s="7">
        <v>17</v>
      </c>
      <c r="AE24" s="7">
        <v>20</v>
      </c>
      <c r="AF24" s="34">
        <v>21</v>
      </c>
      <c r="AG24" s="33">
        <v>8</v>
      </c>
      <c r="AH24" s="7">
        <v>10</v>
      </c>
      <c r="AI24" s="7">
        <v>10</v>
      </c>
      <c r="AJ24" s="7">
        <v>8</v>
      </c>
      <c r="AK24" s="7">
        <v>11</v>
      </c>
      <c r="AL24" s="34">
        <v>9</v>
      </c>
      <c r="AM24" s="133" t="s">
        <v>31</v>
      </c>
      <c r="AN24" s="33">
        <v>11</v>
      </c>
      <c r="AO24" s="7">
        <v>5</v>
      </c>
      <c r="AP24" s="7">
        <v>10</v>
      </c>
      <c r="AQ24" s="7">
        <v>9</v>
      </c>
      <c r="AR24" s="7">
        <v>7</v>
      </c>
      <c r="AS24" s="34">
        <v>7</v>
      </c>
      <c r="AT24" s="25">
        <v>2</v>
      </c>
      <c r="AU24" s="7">
        <v>0</v>
      </c>
      <c r="AV24" s="7">
        <v>1</v>
      </c>
      <c r="AW24" s="7">
        <v>0</v>
      </c>
      <c r="AX24" s="7">
        <v>0</v>
      </c>
      <c r="AY24" s="34">
        <v>1</v>
      </c>
      <c r="AZ24" s="25">
        <v>0</v>
      </c>
      <c r="BA24" s="7">
        <v>188</v>
      </c>
      <c r="BB24" s="7">
        <v>0</v>
      </c>
      <c r="BC24" s="17">
        <f t="shared" si="0"/>
        <v>1572</v>
      </c>
    </row>
    <row r="25" spans="1:55" ht="12.75" customHeight="1" x14ac:dyDescent="0.25">
      <c r="A25" s="133" t="s">
        <v>32</v>
      </c>
      <c r="B25" s="33">
        <v>104</v>
      </c>
      <c r="C25" s="7">
        <v>97</v>
      </c>
      <c r="D25" s="7">
        <v>132</v>
      </c>
      <c r="E25" s="7">
        <v>112</v>
      </c>
      <c r="F25" s="7">
        <v>104</v>
      </c>
      <c r="G25" s="34">
        <v>106</v>
      </c>
      <c r="H25" s="33">
        <v>124</v>
      </c>
      <c r="I25" s="7">
        <v>118</v>
      </c>
      <c r="J25" s="7">
        <v>95</v>
      </c>
      <c r="K25" s="7">
        <v>97</v>
      </c>
      <c r="L25" s="7">
        <v>109</v>
      </c>
      <c r="M25" s="34">
        <v>97</v>
      </c>
      <c r="N25" s="33">
        <v>25</v>
      </c>
      <c r="O25" s="7">
        <v>32</v>
      </c>
      <c r="P25" s="7">
        <v>19</v>
      </c>
      <c r="Q25" s="7">
        <v>23</v>
      </c>
      <c r="R25" s="7">
        <v>27</v>
      </c>
      <c r="S25" s="34">
        <v>24</v>
      </c>
      <c r="T25" s="133" t="s">
        <v>32</v>
      </c>
      <c r="U25" s="33">
        <v>3</v>
      </c>
      <c r="V25" s="7">
        <v>1</v>
      </c>
      <c r="W25" s="7">
        <v>3</v>
      </c>
      <c r="X25" s="7">
        <v>3</v>
      </c>
      <c r="Y25" s="7">
        <v>2</v>
      </c>
      <c r="Z25" s="34">
        <v>7</v>
      </c>
      <c r="AA25" s="33">
        <v>7</v>
      </c>
      <c r="AB25" s="7">
        <v>8</v>
      </c>
      <c r="AC25" s="7">
        <v>20</v>
      </c>
      <c r="AD25" s="7">
        <v>7</v>
      </c>
      <c r="AE25" s="7">
        <v>13</v>
      </c>
      <c r="AF25" s="34">
        <v>10</v>
      </c>
      <c r="AG25" s="33">
        <v>22</v>
      </c>
      <c r="AH25" s="7">
        <v>27</v>
      </c>
      <c r="AI25" s="7">
        <v>15</v>
      </c>
      <c r="AJ25" s="7">
        <v>17</v>
      </c>
      <c r="AK25" s="7">
        <v>22</v>
      </c>
      <c r="AL25" s="34">
        <v>14</v>
      </c>
      <c r="AM25" s="133" t="s">
        <v>32</v>
      </c>
      <c r="AN25" s="33">
        <v>3</v>
      </c>
      <c r="AO25" s="7">
        <v>3</v>
      </c>
      <c r="AP25" s="7">
        <v>10</v>
      </c>
      <c r="AQ25" s="7">
        <v>3</v>
      </c>
      <c r="AR25" s="7">
        <v>2</v>
      </c>
      <c r="AS25" s="34">
        <v>2</v>
      </c>
      <c r="AT25" s="25">
        <v>3</v>
      </c>
      <c r="AU25" s="7">
        <v>4</v>
      </c>
      <c r="AV25" s="7">
        <v>3</v>
      </c>
      <c r="AW25" s="7">
        <v>2</v>
      </c>
      <c r="AX25" s="7">
        <v>3</v>
      </c>
      <c r="AY25" s="34">
        <v>3</v>
      </c>
      <c r="AZ25" s="25">
        <v>1</v>
      </c>
      <c r="BA25" s="7">
        <v>316</v>
      </c>
      <c r="BB25" s="7">
        <v>0</v>
      </c>
      <c r="BC25" s="17">
        <f t="shared" si="0"/>
        <v>2004</v>
      </c>
    </row>
    <row r="26" spans="1:55" ht="12.75" customHeight="1" x14ac:dyDescent="0.25">
      <c r="A26" s="133" t="s">
        <v>33</v>
      </c>
      <c r="B26" s="33">
        <v>154</v>
      </c>
      <c r="C26" s="7">
        <v>146</v>
      </c>
      <c r="D26" s="7">
        <v>174</v>
      </c>
      <c r="E26" s="7">
        <v>161</v>
      </c>
      <c r="F26" s="7">
        <v>154</v>
      </c>
      <c r="G26" s="34">
        <v>138</v>
      </c>
      <c r="H26" s="33">
        <v>68</v>
      </c>
      <c r="I26" s="7">
        <v>64</v>
      </c>
      <c r="J26" s="7">
        <v>57</v>
      </c>
      <c r="K26" s="7">
        <v>56</v>
      </c>
      <c r="L26" s="7">
        <v>63</v>
      </c>
      <c r="M26" s="34">
        <v>72</v>
      </c>
      <c r="N26" s="33">
        <v>24</v>
      </c>
      <c r="O26" s="7">
        <v>17</v>
      </c>
      <c r="P26" s="7">
        <v>15</v>
      </c>
      <c r="Q26" s="7">
        <v>18</v>
      </c>
      <c r="R26" s="7">
        <v>17</v>
      </c>
      <c r="S26" s="34">
        <v>25</v>
      </c>
      <c r="T26" s="133" t="s">
        <v>33</v>
      </c>
      <c r="U26" s="33">
        <v>9</v>
      </c>
      <c r="V26" s="7">
        <v>5</v>
      </c>
      <c r="W26" s="7">
        <v>6</v>
      </c>
      <c r="X26" s="7">
        <v>5</v>
      </c>
      <c r="Y26" s="7">
        <v>4</v>
      </c>
      <c r="Z26" s="34">
        <v>6</v>
      </c>
      <c r="AA26" s="33">
        <v>18</v>
      </c>
      <c r="AB26" s="7">
        <v>17</v>
      </c>
      <c r="AC26" s="7">
        <v>29</v>
      </c>
      <c r="AD26" s="7">
        <v>23</v>
      </c>
      <c r="AE26" s="7">
        <v>24</v>
      </c>
      <c r="AF26" s="34">
        <v>18</v>
      </c>
      <c r="AG26" s="33">
        <v>17</v>
      </c>
      <c r="AH26" s="7">
        <v>16</v>
      </c>
      <c r="AI26" s="7">
        <v>13</v>
      </c>
      <c r="AJ26" s="7">
        <v>14</v>
      </c>
      <c r="AK26" s="7">
        <v>16</v>
      </c>
      <c r="AL26" s="34">
        <v>13</v>
      </c>
      <c r="AM26" s="133" t="s">
        <v>33</v>
      </c>
      <c r="AN26" s="33">
        <v>13</v>
      </c>
      <c r="AO26" s="7">
        <v>18</v>
      </c>
      <c r="AP26" s="7">
        <v>14</v>
      </c>
      <c r="AQ26" s="7">
        <v>14</v>
      </c>
      <c r="AR26" s="7">
        <v>11</v>
      </c>
      <c r="AS26" s="34">
        <v>12</v>
      </c>
      <c r="AT26" s="25">
        <v>0</v>
      </c>
      <c r="AU26" s="7">
        <v>0</v>
      </c>
      <c r="AV26" s="7">
        <v>0</v>
      </c>
      <c r="AW26" s="7">
        <v>0</v>
      </c>
      <c r="AX26" s="7">
        <v>1</v>
      </c>
      <c r="AY26" s="34">
        <v>3</v>
      </c>
      <c r="AZ26" s="25">
        <v>1</v>
      </c>
      <c r="BA26" s="7">
        <v>319</v>
      </c>
      <c r="BB26" s="7">
        <v>0</v>
      </c>
      <c r="BC26" s="17">
        <f t="shared" si="0"/>
        <v>2082</v>
      </c>
    </row>
    <row r="27" spans="1:55" ht="12.75" customHeight="1" x14ac:dyDescent="0.25">
      <c r="A27" s="133" t="s">
        <v>34</v>
      </c>
      <c r="B27" s="33">
        <v>77</v>
      </c>
      <c r="C27" s="7">
        <v>61</v>
      </c>
      <c r="D27" s="7">
        <v>67</v>
      </c>
      <c r="E27" s="7">
        <v>69</v>
      </c>
      <c r="F27" s="7">
        <v>61</v>
      </c>
      <c r="G27" s="34">
        <v>57</v>
      </c>
      <c r="H27" s="33">
        <v>24</v>
      </c>
      <c r="I27" s="7">
        <v>23</v>
      </c>
      <c r="J27" s="7">
        <v>27</v>
      </c>
      <c r="K27" s="7">
        <v>18</v>
      </c>
      <c r="L27" s="7">
        <v>23</v>
      </c>
      <c r="M27" s="34">
        <v>33</v>
      </c>
      <c r="N27" s="33">
        <v>11</v>
      </c>
      <c r="O27" s="7">
        <v>9</v>
      </c>
      <c r="P27" s="7">
        <v>10</v>
      </c>
      <c r="Q27" s="7">
        <v>8</v>
      </c>
      <c r="R27" s="7">
        <v>9</v>
      </c>
      <c r="S27" s="34">
        <v>9</v>
      </c>
      <c r="T27" s="133" t="s">
        <v>34</v>
      </c>
      <c r="U27" s="33">
        <v>3</v>
      </c>
      <c r="V27" s="7">
        <v>3</v>
      </c>
      <c r="W27" s="7">
        <v>3</v>
      </c>
      <c r="X27" s="7">
        <v>1</v>
      </c>
      <c r="Y27" s="7">
        <v>2</v>
      </c>
      <c r="Z27" s="34">
        <v>4</v>
      </c>
      <c r="AA27" s="33">
        <v>6</v>
      </c>
      <c r="AB27" s="7">
        <v>7</v>
      </c>
      <c r="AC27" s="7">
        <v>8</v>
      </c>
      <c r="AD27" s="7">
        <v>7</v>
      </c>
      <c r="AE27" s="7">
        <v>5</v>
      </c>
      <c r="AF27" s="34">
        <v>3</v>
      </c>
      <c r="AG27" s="33">
        <v>3</v>
      </c>
      <c r="AH27" s="7">
        <v>4</v>
      </c>
      <c r="AI27" s="7">
        <v>5</v>
      </c>
      <c r="AJ27" s="7">
        <v>3</v>
      </c>
      <c r="AK27" s="7">
        <v>5</v>
      </c>
      <c r="AL27" s="34">
        <v>6</v>
      </c>
      <c r="AM27" s="133" t="s">
        <v>34</v>
      </c>
      <c r="AN27" s="33">
        <v>3</v>
      </c>
      <c r="AO27" s="7">
        <v>5</v>
      </c>
      <c r="AP27" s="7">
        <v>4</v>
      </c>
      <c r="AQ27" s="7">
        <v>4</v>
      </c>
      <c r="AR27" s="7">
        <v>2</v>
      </c>
      <c r="AS27" s="34">
        <v>5</v>
      </c>
      <c r="AT27" s="25">
        <v>1</v>
      </c>
      <c r="AU27" s="7">
        <v>1</v>
      </c>
      <c r="AV27" s="7">
        <v>2</v>
      </c>
      <c r="AW27" s="7">
        <v>1</v>
      </c>
      <c r="AX27" s="7">
        <v>2</v>
      </c>
      <c r="AY27" s="34">
        <v>2</v>
      </c>
      <c r="AZ27" s="25">
        <v>0</v>
      </c>
      <c r="BA27" s="7">
        <v>110</v>
      </c>
      <c r="BB27" s="7">
        <v>0</v>
      </c>
      <c r="BC27" s="17">
        <f t="shared" si="0"/>
        <v>816</v>
      </c>
    </row>
    <row r="28" spans="1:55" ht="12.75" customHeight="1" x14ac:dyDescent="0.3">
      <c r="A28" s="133" t="s">
        <v>35</v>
      </c>
      <c r="B28" s="33">
        <v>181</v>
      </c>
      <c r="C28" s="7">
        <v>169</v>
      </c>
      <c r="D28" s="7">
        <v>204</v>
      </c>
      <c r="E28" s="7">
        <v>175</v>
      </c>
      <c r="F28" s="7">
        <v>178</v>
      </c>
      <c r="G28" s="34">
        <v>157</v>
      </c>
      <c r="H28" s="33">
        <v>130</v>
      </c>
      <c r="I28" s="7">
        <v>129</v>
      </c>
      <c r="J28" s="7">
        <v>107</v>
      </c>
      <c r="K28" s="7">
        <v>118</v>
      </c>
      <c r="L28" s="7">
        <v>120</v>
      </c>
      <c r="M28" s="34">
        <v>133</v>
      </c>
      <c r="N28" s="33">
        <v>45</v>
      </c>
      <c r="O28" s="7">
        <v>34</v>
      </c>
      <c r="P28" s="7">
        <v>37</v>
      </c>
      <c r="Q28" s="7">
        <v>40</v>
      </c>
      <c r="R28" s="7">
        <v>42</v>
      </c>
      <c r="S28" s="34">
        <v>46</v>
      </c>
      <c r="T28" s="133" t="s">
        <v>35</v>
      </c>
      <c r="U28" s="33">
        <v>7</v>
      </c>
      <c r="V28" s="7">
        <v>7</v>
      </c>
      <c r="W28" s="7">
        <v>7</v>
      </c>
      <c r="X28" s="7">
        <v>5</v>
      </c>
      <c r="Y28" s="7">
        <v>4</v>
      </c>
      <c r="Z28" s="34">
        <v>8</v>
      </c>
      <c r="AA28" s="33">
        <v>17</v>
      </c>
      <c r="AB28" s="7">
        <v>19</v>
      </c>
      <c r="AC28" s="7">
        <v>24</v>
      </c>
      <c r="AD28" s="7">
        <v>29</v>
      </c>
      <c r="AE28" s="7">
        <v>24</v>
      </c>
      <c r="AF28" s="34">
        <v>20</v>
      </c>
      <c r="AG28" s="33">
        <v>19</v>
      </c>
      <c r="AH28" s="7">
        <v>18</v>
      </c>
      <c r="AI28" s="7">
        <v>23</v>
      </c>
      <c r="AJ28" s="7">
        <v>17</v>
      </c>
      <c r="AK28" s="7">
        <v>22</v>
      </c>
      <c r="AL28" s="34">
        <v>17</v>
      </c>
      <c r="AM28" s="133" t="s">
        <v>35</v>
      </c>
      <c r="AN28" s="33">
        <v>4</v>
      </c>
      <c r="AO28" s="7">
        <v>4</v>
      </c>
      <c r="AP28" s="7">
        <v>8</v>
      </c>
      <c r="AQ28" s="7">
        <v>8</v>
      </c>
      <c r="AR28" s="7">
        <v>7</v>
      </c>
      <c r="AS28" s="34">
        <v>5</v>
      </c>
      <c r="AT28" s="25">
        <v>5</v>
      </c>
      <c r="AU28" s="7">
        <v>3</v>
      </c>
      <c r="AV28" s="7">
        <v>2</v>
      </c>
      <c r="AW28" s="7">
        <v>2</v>
      </c>
      <c r="AX28" s="7">
        <v>1</v>
      </c>
      <c r="AY28" s="34">
        <v>3</v>
      </c>
      <c r="AZ28" s="25">
        <v>3</v>
      </c>
      <c r="BA28" s="7">
        <v>331</v>
      </c>
      <c r="BB28" s="7">
        <v>0</v>
      </c>
      <c r="BC28" s="17">
        <f t="shared" si="0"/>
        <v>2718</v>
      </c>
    </row>
    <row r="29" spans="1:55" ht="12.75" customHeight="1" x14ac:dyDescent="0.3">
      <c r="A29" s="133" t="s">
        <v>36</v>
      </c>
      <c r="B29" s="33">
        <v>128</v>
      </c>
      <c r="C29" s="7">
        <v>132</v>
      </c>
      <c r="D29" s="7">
        <v>140</v>
      </c>
      <c r="E29" s="7">
        <v>145</v>
      </c>
      <c r="F29" s="7">
        <v>152</v>
      </c>
      <c r="G29" s="34">
        <v>125</v>
      </c>
      <c r="H29" s="33">
        <v>111</v>
      </c>
      <c r="I29" s="7">
        <v>107</v>
      </c>
      <c r="J29" s="7">
        <v>101</v>
      </c>
      <c r="K29" s="7">
        <v>98</v>
      </c>
      <c r="L29" s="7">
        <v>97</v>
      </c>
      <c r="M29" s="34">
        <v>112</v>
      </c>
      <c r="N29" s="33">
        <v>24</v>
      </c>
      <c r="O29" s="7">
        <v>21</v>
      </c>
      <c r="P29" s="7">
        <v>20</v>
      </c>
      <c r="Q29" s="7">
        <v>20</v>
      </c>
      <c r="R29" s="7">
        <v>21</v>
      </c>
      <c r="S29" s="34">
        <v>27</v>
      </c>
      <c r="T29" s="133" t="s">
        <v>36</v>
      </c>
      <c r="U29" s="33">
        <v>8</v>
      </c>
      <c r="V29" s="7">
        <v>5</v>
      </c>
      <c r="W29" s="7">
        <v>5</v>
      </c>
      <c r="X29" s="7">
        <v>7</v>
      </c>
      <c r="Y29" s="7">
        <v>3</v>
      </c>
      <c r="Z29" s="34">
        <v>7</v>
      </c>
      <c r="AA29" s="33">
        <v>6</v>
      </c>
      <c r="AB29" s="7">
        <v>9</v>
      </c>
      <c r="AC29" s="7">
        <v>16</v>
      </c>
      <c r="AD29" s="7">
        <v>13</v>
      </c>
      <c r="AE29" s="7">
        <v>14</v>
      </c>
      <c r="AF29" s="34">
        <v>4</v>
      </c>
      <c r="AG29" s="33">
        <v>16</v>
      </c>
      <c r="AH29" s="7">
        <v>17</v>
      </c>
      <c r="AI29" s="7">
        <v>16</v>
      </c>
      <c r="AJ29" s="7">
        <v>15</v>
      </c>
      <c r="AK29" s="7">
        <v>13</v>
      </c>
      <c r="AL29" s="34">
        <v>13</v>
      </c>
      <c r="AM29" s="133" t="s">
        <v>36</v>
      </c>
      <c r="AN29" s="33">
        <v>13</v>
      </c>
      <c r="AO29" s="7">
        <v>10</v>
      </c>
      <c r="AP29" s="7">
        <v>11</v>
      </c>
      <c r="AQ29" s="7">
        <v>8</v>
      </c>
      <c r="AR29" s="7">
        <v>13</v>
      </c>
      <c r="AS29" s="34">
        <v>11</v>
      </c>
      <c r="AT29" s="25">
        <v>1</v>
      </c>
      <c r="AU29" s="7">
        <v>3</v>
      </c>
      <c r="AV29" s="7">
        <v>5</v>
      </c>
      <c r="AW29" s="7">
        <v>3</v>
      </c>
      <c r="AX29" s="7">
        <v>1</v>
      </c>
      <c r="AY29" s="34">
        <v>4</v>
      </c>
      <c r="AZ29" s="25">
        <v>4</v>
      </c>
      <c r="BA29" s="7">
        <v>239</v>
      </c>
      <c r="BB29" s="7">
        <v>0</v>
      </c>
      <c r="BC29" s="17">
        <f t="shared" si="0"/>
        <v>2094</v>
      </c>
    </row>
    <row r="30" spans="1:55" ht="12.75" customHeight="1" x14ac:dyDescent="0.3">
      <c r="A30" s="133" t="s">
        <v>37</v>
      </c>
      <c r="B30" s="33">
        <v>126</v>
      </c>
      <c r="C30" s="7">
        <v>109</v>
      </c>
      <c r="D30" s="7">
        <v>133</v>
      </c>
      <c r="E30" s="7">
        <v>132</v>
      </c>
      <c r="F30" s="7">
        <v>132</v>
      </c>
      <c r="G30" s="34">
        <v>116</v>
      </c>
      <c r="H30" s="33">
        <v>93</v>
      </c>
      <c r="I30" s="7">
        <v>97</v>
      </c>
      <c r="J30" s="7">
        <v>84</v>
      </c>
      <c r="K30" s="7">
        <v>73</v>
      </c>
      <c r="L30" s="7">
        <v>88</v>
      </c>
      <c r="M30" s="34">
        <v>96</v>
      </c>
      <c r="N30" s="33">
        <v>18</v>
      </c>
      <c r="O30" s="7">
        <v>18</v>
      </c>
      <c r="P30" s="7">
        <v>19</v>
      </c>
      <c r="Q30" s="7">
        <v>16</v>
      </c>
      <c r="R30" s="7">
        <v>13</v>
      </c>
      <c r="S30" s="34">
        <v>20</v>
      </c>
      <c r="T30" s="133" t="s">
        <v>37</v>
      </c>
      <c r="U30" s="33">
        <v>1</v>
      </c>
      <c r="V30" s="7">
        <v>2</v>
      </c>
      <c r="W30" s="7">
        <v>0</v>
      </c>
      <c r="X30" s="7">
        <v>2</v>
      </c>
      <c r="Y30" s="7">
        <v>2</v>
      </c>
      <c r="Z30" s="34">
        <v>0</v>
      </c>
      <c r="AA30" s="33">
        <v>10</v>
      </c>
      <c r="AB30" s="7">
        <v>9</v>
      </c>
      <c r="AC30" s="7">
        <v>11</v>
      </c>
      <c r="AD30" s="7">
        <v>10</v>
      </c>
      <c r="AE30" s="7">
        <v>12</v>
      </c>
      <c r="AF30" s="34">
        <v>5</v>
      </c>
      <c r="AG30" s="33">
        <v>13</v>
      </c>
      <c r="AH30" s="7">
        <v>14</v>
      </c>
      <c r="AI30" s="7">
        <v>12</v>
      </c>
      <c r="AJ30" s="7">
        <v>13</v>
      </c>
      <c r="AK30" s="7">
        <v>14</v>
      </c>
      <c r="AL30" s="34">
        <v>12</v>
      </c>
      <c r="AM30" s="133" t="s">
        <v>37</v>
      </c>
      <c r="AN30" s="33">
        <v>9</v>
      </c>
      <c r="AO30" s="7">
        <v>6</v>
      </c>
      <c r="AP30" s="7">
        <v>7</v>
      </c>
      <c r="AQ30" s="7">
        <v>8</v>
      </c>
      <c r="AR30" s="7">
        <v>4</v>
      </c>
      <c r="AS30" s="34">
        <v>4</v>
      </c>
      <c r="AT30" s="25">
        <v>2</v>
      </c>
      <c r="AU30" s="7">
        <v>2</v>
      </c>
      <c r="AV30" s="7">
        <v>4</v>
      </c>
      <c r="AW30" s="7">
        <v>3</v>
      </c>
      <c r="AX30" s="7">
        <v>1</v>
      </c>
      <c r="AY30" s="34">
        <v>3</v>
      </c>
      <c r="AZ30" s="25">
        <v>5</v>
      </c>
      <c r="BA30" s="7">
        <v>229</v>
      </c>
      <c r="BB30" s="7">
        <v>0</v>
      </c>
      <c r="BC30" s="17">
        <f t="shared" si="0"/>
        <v>1812</v>
      </c>
    </row>
    <row r="31" spans="1:55" ht="12.75" customHeight="1" x14ac:dyDescent="0.3">
      <c r="A31" s="133" t="s">
        <v>38</v>
      </c>
      <c r="B31" s="33">
        <v>66</v>
      </c>
      <c r="C31" s="7">
        <v>62</v>
      </c>
      <c r="D31" s="7">
        <v>69</v>
      </c>
      <c r="E31" s="7">
        <v>67</v>
      </c>
      <c r="F31" s="7">
        <v>67</v>
      </c>
      <c r="G31" s="34">
        <v>67</v>
      </c>
      <c r="H31" s="33">
        <v>37</v>
      </c>
      <c r="I31" s="7">
        <v>31</v>
      </c>
      <c r="J31" s="7">
        <v>29</v>
      </c>
      <c r="K31" s="7">
        <v>29</v>
      </c>
      <c r="L31" s="7">
        <v>28</v>
      </c>
      <c r="M31" s="34">
        <v>31</v>
      </c>
      <c r="N31" s="33">
        <v>14</v>
      </c>
      <c r="O31" s="7">
        <v>19</v>
      </c>
      <c r="P31" s="7">
        <v>13</v>
      </c>
      <c r="Q31" s="7">
        <v>15</v>
      </c>
      <c r="R31" s="7">
        <v>14</v>
      </c>
      <c r="S31" s="34">
        <v>15</v>
      </c>
      <c r="T31" s="133" t="s">
        <v>38</v>
      </c>
      <c r="U31" s="33">
        <v>4</v>
      </c>
      <c r="V31" s="7">
        <v>1</v>
      </c>
      <c r="W31" s="7">
        <v>1</v>
      </c>
      <c r="X31" s="7">
        <v>0</v>
      </c>
      <c r="Y31" s="7">
        <v>2</v>
      </c>
      <c r="Z31" s="34">
        <v>1</v>
      </c>
      <c r="AA31" s="33">
        <v>2</v>
      </c>
      <c r="AB31" s="7">
        <v>2</v>
      </c>
      <c r="AC31" s="7">
        <v>8</v>
      </c>
      <c r="AD31" s="7">
        <v>4</v>
      </c>
      <c r="AE31" s="7">
        <v>3</v>
      </c>
      <c r="AF31" s="34">
        <v>4</v>
      </c>
      <c r="AG31" s="33">
        <v>10</v>
      </c>
      <c r="AH31" s="7">
        <v>6</v>
      </c>
      <c r="AI31" s="7">
        <v>5</v>
      </c>
      <c r="AJ31" s="7">
        <v>8</v>
      </c>
      <c r="AK31" s="7">
        <v>5</v>
      </c>
      <c r="AL31" s="34">
        <v>4</v>
      </c>
      <c r="AM31" s="133" t="s">
        <v>38</v>
      </c>
      <c r="AN31" s="33">
        <v>1</v>
      </c>
      <c r="AO31" s="7">
        <v>1</v>
      </c>
      <c r="AP31" s="7">
        <v>1</v>
      </c>
      <c r="AQ31" s="7">
        <v>1</v>
      </c>
      <c r="AR31" s="7">
        <v>1</v>
      </c>
      <c r="AS31" s="34">
        <v>1</v>
      </c>
      <c r="AT31" s="25">
        <v>1</v>
      </c>
      <c r="AU31" s="7">
        <v>1</v>
      </c>
      <c r="AV31" s="7">
        <v>1</v>
      </c>
      <c r="AW31" s="7">
        <v>2</v>
      </c>
      <c r="AX31" s="7">
        <v>1</v>
      </c>
      <c r="AY31" s="34">
        <v>2</v>
      </c>
      <c r="AZ31" s="25">
        <v>0</v>
      </c>
      <c r="BA31" s="7">
        <v>191</v>
      </c>
      <c r="BB31" s="7">
        <v>0</v>
      </c>
      <c r="BC31" s="17">
        <f t="shared" si="0"/>
        <v>948</v>
      </c>
    </row>
    <row r="32" spans="1:55" ht="12.75" customHeight="1" x14ac:dyDescent="0.3">
      <c r="A32" s="133" t="s">
        <v>39</v>
      </c>
      <c r="B32" s="33">
        <v>71</v>
      </c>
      <c r="C32" s="7">
        <v>71</v>
      </c>
      <c r="D32" s="7">
        <v>77</v>
      </c>
      <c r="E32" s="7">
        <v>70</v>
      </c>
      <c r="F32" s="7">
        <v>78</v>
      </c>
      <c r="G32" s="34">
        <v>78</v>
      </c>
      <c r="H32" s="33">
        <v>51</v>
      </c>
      <c r="I32" s="7">
        <v>56</v>
      </c>
      <c r="J32" s="7">
        <v>49</v>
      </c>
      <c r="K32" s="7">
        <v>54</v>
      </c>
      <c r="L32" s="7">
        <v>54</v>
      </c>
      <c r="M32" s="34">
        <v>58</v>
      </c>
      <c r="N32" s="33">
        <v>7</v>
      </c>
      <c r="O32" s="7">
        <v>10</v>
      </c>
      <c r="P32" s="7">
        <v>7</v>
      </c>
      <c r="Q32" s="7">
        <v>8</v>
      </c>
      <c r="R32" s="7">
        <v>9</v>
      </c>
      <c r="S32" s="34">
        <v>7</v>
      </c>
      <c r="T32" s="133" t="s">
        <v>39</v>
      </c>
      <c r="U32" s="33">
        <v>10</v>
      </c>
      <c r="V32" s="7">
        <v>8</v>
      </c>
      <c r="W32" s="7">
        <v>4</v>
      </c>
      <c r="X32" s="7">
        <v>3</v>
      </c>
      <c r="Y32" s="7">
        <v>4</v>
      </c>
      <c r="Z32" s="34">
        <v>4</v>
      </c>
      <c r="AA32" s="33">
        <v>14</v>
      </c>
      <c r="AB32" s="7">
        <v>13</v>
      </c>
      <c r="AC32" s="7">
        <v>13</v>
      </c>
      <c r="AD32" s="7">
        <v>16</v>
      </c>
      <c r="AE32" s="7">
        <v>15</v>
      </c>
      <c r="AF32" s="34">
        <v>15</v>
      </c>
      <c r="AG32" s="33">
        <v>8</v>
      </c>
      <c r="AH32" s="7">
        <v>14</v>
      </c>
      <c r="AI32" s="7">
        <v>9</v>
      </c>
      <c r="AJ32" s="7">
        <v>9</v>
      </c>
      <c r="AK32" s="7">
        <v>9</v>
      </c>
      <c r="AL32" s="34">
        <v>6</v>
      </c>
      <c r="AM32" s="133" t="s">
        <v>39</v>
      </c>
      <c r="AN32" s="33">
        <v>2</v>
      </c>
      <c r="AO32" s="7">
        <v>2</v>
      </c>
      <c r="AP32" s="7">
        <v>2</v>
      </c>
      <c r="AQ32" s="7">
        <v>4</v>
      </c>
      <c r="AR32" s="7">
        <v>3</v>
      </c>
      <c r="AS32" s="34">
        <v>2</v>
      </c>
      <c r="AT32" s="25">
        <v>0</v>
      </c>
      <c r="AU32" s="7">
        <v>1</v>
      </c>
      <c r="AV32" s="7">
        <v>0</v>
      </c>
      <c r="AW32" s="7">
        <v>0</v>
      </c>
      <c r="AX32" s="7">
        <v>0</v>
      </c>
      <c r="AY32" s="34">
        <v>1</v>
      </c>
      <c r="AZ32" s="25">
        <v>0</v>
      </c>
      <c r="BA32" s="7">
        <v>134</v>
      </c>
      <c r="BB32" s="7">
        <v>0</v>
      </c>
      <c r="BC32" s="17">
        <f t="shared" si="0"/>
        <v>1140</v>
      </c>
    </row>
    <row r="33" spans="1:56" ht="12.75" customHeight="1" x14ac:dyDescent="0.3">
      <c r="A33" s="133" t="s">
        <v>40</v>
      </c>
      <c r="B33" s="33">
        <v>110</v>
      </c>
      <c r="C33" s="7">
        <v>105</v>
      </c>
      <c r="D33" s="7">
        <v>108</v>
      </c>
      <c r="E33" s="7">
        <v>117</v>
      </c>
      <c r="F33" s="7">
        <v>110</v>
      </c>
      <c r="G33" s="34">
        <v>105</v>
      </c>
      <c r="H33" s="33">
        <v>59</v>
      </c>
      <c r="I33" s="7">
        <v>79</v>
      </c>
      <c r="J33" s="7">
        <v>63</v>
      </c>
      <c r="K33" s="7">
        <v>54</v>
      </c>
      <c r="L33" s="7">
        <v>62</v>
      </c>
      <c r="M33" s="34">
        <v>75</v>
      </c>
      <c r="N33" s="33">
        <v>15</v>
      </c>
      <c r="O33" s="7">
        <v>20</v>
      </c>
      <c r="P33" s="7">
        <v>18</v>
      </c>
      <c r="Q33" s="7">
        <v>16</v>
      </c>
      <c r="R33" s="7">
        <v>12</v>
      </c>
      <c r="S33" s="34">
        <v>16</v>
      </c>
      <c r="T33" s="133" t="s">
        <v>40</v>
      </c>
      <c r="U33" s="33">
        <v>5</v>
      </c>
      <c r="V33" s="7">
        <v>2</v>
      </c>
      <c r="W33" s="7">
        <v>3</v>
      </c>
      <c r="X33" s="7">
        <v>3</v>
      </c>
      <c r="Y33" s="7">
        <v>2</v>
      </c>
      <c r="Z33" s="34">
        <v>3</v>
      </c>
      <c r="AA33" s="33">
        <v>18</v>
      </c>
      <c r="AB33" s="7">
        <v>17</v>
      </c>
      <c r="AC33" s="7">
        <v>17</v>
      </c>
      <c r="AD33" s="7">
        <v>19</v>
      </c>
      <c r="AE33" s="7">
        <v>17</v>
      </c>
      <c r="AF33" s="34">
        <v>17</v>
      </c>
      <c r="AG33" s="33">
        <v>8</v>
      </c>
      <c r="AH33" s="7">
        <v>20</v>
      </c>
      <c r="AI33" s="7">
        <v>17</v>
      </c>
      <c r="AJ33" s="7">
        <v>10</v>
      </c>
      <c r="AK33" s="7">
        <v>12</v>
      </c>
      <c r="AL33" s="34">
        <v>7</v>
      </c>
      <c r="AM33" s="133" t="s">
        <v>40</v>
      </c>
      <c r="AN33" s="33">
        <v>4</v>
      </c>
      <c r="AO33" s="7">
        <v>2</v>
      </c>
      <c r="AP33" s="7">
        <v>1</v>
      </c>
      <c r="AQ33" s="7">
        <v>6</v>
      </c>
      <c r="AR33" s="7">
        <v>4</v>
      </c>
      <c r="AS33" s="34">
        <v>4</v>
      </c>
      <c r="AT33" s="25">
        <v>4</v>
      </c>
      <c r="AU33" s="7">
        <v>3</v>
      </c>
      <c r="AV33" s="7">
        <v>3</v>
      </c>
      <c r="AW33" s="7">
        <v>2</v>
      </c>
      <c r="AX33" s="7">
        <v>3</v>
      </c>
      <c r="AY33" s="34">
        <v>3</v>
      </c>
      <c r="AZ33" s="25">
        <v>1</v>
      </c>
      <c r="BA33" s="7">
        <v>263</v>
      </c>
      <c r="BB33" s="7">
        <v>0</v>
      </c>
      <c r="BC33" s="17">
        <f t="shared" si="0"/>
        <v>1644</v>
      </c>
    </row>
    <row r="34" spans="1:56" ht="12.75" customHeight="1" thickBot="1" x14ac:dyDescent="0.35">
      <c r="A34" s="134" t="s">
        <v>41</v>
      </c>
      <c r="B34" s="35">
        <v>89</v>
      </c>
      <c r="C34" s="36">
        <v>81</v>
      </c>
      <c r="D34" s="36">
        <v>119</v>
      </c>
      <c r="E34" s="36">
        <v>103</v>
      </c>
      <c r="F34" s="36">
        <v>113</v>
      </c>
      <c r="G34" s="37">
        <v>94</v>
      </c>
      <c r="H34" s="35">
        <v>126</v>
      </c>
      <c r="I34" s="36">
        <v>120</v>
      </c>
      <c r="J34" s="36">
        <v>102</v>
      </c>
      <c r="K34" s="36">
        <v>104</v>
      </c>
      <c r="L34" s="36">
        <v>99</v>
      </c>
      <c r="M34" s="37">
        <v>106</v>
      </c>
      <c r="N34" s="35">
        <v>23</v>
      </c>
      <c r="O34" s="36">
        <v>25</v>
      </c>
      <c r="P34" s="36">
        <v>25</v>
      </c>
      <c r="Q34" s="36">
        <v>24</v>
      </c>
      <c r="R34" s="36">
        <v>23</v>
      </c>
      <c r="S34" s="37">
        <v>21</v>
      </c>
      <c r="T34" s="134" t="s">
        <v>41</v>
      </c>
      <c r="U34" s="35">
        <v>6</v>
      </c>
      <c r="V34" s="36">
        <v>2</v>
      </c>
      <c r="W34" s="36">
        <v>5</v>
      </c>
      <c r="X34" s="36">
        <v>4</v>
      </c>
      <c r="Y34" s="36">
        <v>2</v>
      </c>
      <c r="Z34" s="37">
        <v>1</v>
      </c>
      <c r="AA34" s="35">
        <v>12</v>
      </c>
      <c r="AB34" s="36">
        <v>12</v>
      </c>
      <c r="AC34" s="36">
        <v>15</v>
      </c>
      <c r="AD34" s="36">
        <v>16</v>
      </c>
      <c r="AE34" s="36">
        <v>11</v>
      </c>
      <c r="AF34" s="37">
        <v>14</v>
      </c>
      <c r="AG34" s="35">
        <v>12</v>
      </c>
      <c r="AH34" s="36">
        <v>15</v>
      </c>
      <c r="AI34" s="36">
        <v>8</v>
      </c>
      <c r="AJ34" s="36">
        <v>7</v>
      </c>
      <c r="AK34" s="36">
        <v>9</v>
      </c>
      <c r="AL34" s="37">
        <v>9</v>
      </c>
      <c r="AM34" s="134" t="s">
        <v>41</v>
      </c>
      <c r="AN34" s="35">
        <v>8</v>
      </c>
      <c r="AO34" s="36">
        <v>3</v>
      </c>
      <c r="AP34" s="36">
        <v>6</v>
      </c>
      <c r="AQ34" s="36">
        <v>8</v>
      </c>
      <c r="AR34" s="36">
        <v>6</v>
      </c>
      <c r="AS34" s="37">
        <v>6</v>
      </c>
      <c r="AT34" s="38">
        <v>3</v>
      </c>
      <c r="AU34" s="36">
        <v>2</v>
      </c>
      <c r="AV34" s="36">
        <v>0</v>
      </c>
      <c r="AW34" s="36">
        <v>1</v>
      </c>
      <c r="AX34" s="36">
        <v>0</v>
      </c>
      <c r="AY34" s="37">
        <v>2</v>
      </c>
      <c r="AZ34" s="38">
        <v>4</v>
      </c>
      <c r="BA34" s="36">
        <v>260</v>
      </c>
      <c r="BB34" s="36">
        <v>0</v>
      </c>
      <c r="BC34" s="18">
        <f t="shared" si="0"/>
        <v>1866</v>
      </c>
    </row>
    <row r="35" spans="1:56" s="65" customFormat="1" ht="20.25" customHeight="1" thickBot="1" x14ac:dyDescent="0.35">
      <c r="A35" s="111" t="s">
        <v>3</v>
      </c>
      <c r="B35" s="51">
        <f t="shared" ref="B35:BC35" si="1">SUM(B5:B34)</f>
        <v>3358</v>
      </c>
      <c r="C35" s="52">
        <f t="shared" si="1"/>
        <v>3214</v>
      </c>
      <c r="D35" s="52">
        <f t="shared" si="1"/>
        <v>3406</v>
      </c>
      <c r="E35" s="52">
        <f t="shared" si="1"/>
        <v>3460</v>
      </c>
      <c r="F35" s="52">
        <f t="shared" si="1"/>
        <v>3379</v>
      </c>
      <c r="G35" s="53">
        <f t="shared" si="1"/>
        <v>3187</v>
      </c>
      <c r="H35" s="51">
        <f t="shared" si="1"/>
        <v>2219</v>
      </c>
      <c r="I35" s="52">
        <f t="shared" si="1"/>
        <v>2047</v>
      </c>
      <c r="J35" s="52">
        <f t="shared" si="1"/>
        <v>2045</v>
      </c>
      <c r="K35" s="52">
        <f t="shared" si="1"/>
        <v>1900</v>
      </c>
      <c r="L35" s="52">
        <f t="shared" si="1"/>
        <v>1928</v>
      </c>
      <c r="M35" s="60">
        <f t="shared" si="1"/>
        <v>2148</v>
      </c>
      <c r="N35" s="61">
        <f t="shared" si="1"/>
        <v>540</v>
      </c>
      <c r="O35" s="52">
        <f t="shared" si="1"/>
        <v>527</v>
      </c>
      <c r="P35" s="52">
        <f t="shared" si="1"/>
        <v>542</v>
      </c>
      <c r="Q35" s="52">
        <f t="shared" si="1"/>
        <v>501</v>
      </c>
      <c r="R35" s="62">
        <f t="shared" si="1"/>
        <v>519</v>
      </c>
      <c r="S35" s="64">
        <f t="shared" si="1"/>
        <v>537</v>
      </c>
      <c r="T35" s="111" t="s">
        <v>3</v>
      </c>
      <c r="U35" s="51">
        <f>SUM(U5:U34)</f>
        <v>210</v>
      </c>
      <c r="V35" s="52">
        <f t="shared" ref="V35:Z35" si="2">SUM(V5:V34)</f>
        <v>139</v>
      </c>
      <c r="W35" s="52">
        <f t="shared" si="2"/>
        <v>149</v>
      </c>
      <c r="X35" s="52">
        <f t="shared" si="2"/>
        <v>129</v>
      </c>
      <c r="Y35" s="52">
        <f t="shared" si="2"/>
        <v>116</v>
      </c>
      <c r="Z35" s="63">
        <f t="shared" si="2"/>
        <v>168</v>
      </c>
      <c r="AA35" s="61">
        <f>SUM(AA5:AA34)</f>
        <v>340</v>
      </c>
      <c r="AB35" s="61">
        <f t="shared" ref="AB35:AF35" si="3">SUM(AB5:AB34)</f>
        <v>389</v>
      </c>
      <c r="AC35" s="61">
        <f t="shared" si="3"/>
        <v>431</v>
      </c>
      <c r="AD35" s="61">
        <f t="shared" si="3"/>
        <v>456</v>
      </c>
      <c r="AE35" s="61">
        <f t="shared" si="3"/>
        <v>418</v>
      </c>
      <c r="AF35" s="53">
        <f t="shared" si="3"/>
        <v>365</v>
      </c>
      <c r="AG35" s="51">
        <f>SUM(AG5:AG34)</f>
        <v>379</v>
      </c>
      <c r="AH35" s="52">
        <f t="shared" ref="AH35:AL35" si="4">SUM(AH5:AH34)</f>
        <v>350</v>
      </c>
      <c r="AI35" s="52">
        <f t="shared" si="4"/>
        <v>338</v>
      </c>
      <c r="AJ35" s="52">
        <f t="shared" si="4"/>
        <v>291</v>
      </c>
      <c r="AK35" s="62">
        <f t="shared" si="4"/>
        <v>305</v>
      </c>
      <c r="AL35" s="64">
        <f t="shared" si="4"/>
        <v>306</v>
      </c>
      <c r="AM35" s="111" t="s">
        <v>3</v>
      </c>
      <c r="AN35" s="51">
        <f>SUM(AN5:AN34)</f>
        <v>185</v>
      </c>
      <c r="AO35" s="52">
        <f t="shared" ref="AO35:AS35" si="5">SUM(AO5:AO34)</f>
        <v>178</v>
      </c>
      <c r="AP35" s="52">
        <f t="shared" si="5"/>
        <v>195</v>
      </c>
      <c r="AQ35" s="52">
        <f t="shared" si="5"/>
        <v>190</v>
      </c>
      <c r="AR35" s="52">
        <f t="shared" si="5"/>
        <v>178</v>
      </c>
      <c r="AS35" s="60">
        <f t="shared" si="5"/>
        <v>176</v>
      </c>
      <c r="AT35" s="61">
        <f t="shared" si="1"/>
        <v>53</v>
      </c>
      <c r="AU35" s="61">
        <f t="shared" si="1"/>
        <v>46</v>
      </c>
      <c r="AV35" s="61">
        <f t="shared" si="1"/>
        <v>50</v>
      </c>
      <c r="AW35" s="61">
        <f t="shared" si="1"/>
        <v>51</v>
      </c>
      <c r="AX35" s="61">
        <f t="shared" si="1"/>
        <v>43</v>
      </c>
      <c r="AY35" s="60">
        <f t="shared" si="1"/>
        <v>71</v>
      </c>
      <c r="AZ35" s="61">
        <f t="shared" si="1"/>
        <v>47</v>
      </c>
      <c r="BA35" s="52">
        <f t="shared" si="1"/>
        <v>6695</v>
      </c>
      <c r="BB35" s="62">
        <f t="shared" si="1"/>
        <v>0</v>
      </c>
      <c r="BC35" s="64">
        <f t="shared" si="1"/>
        <v>48894</v>
      </c>
    </row>
    <row r="36" spans="1:56" s="12" customFormat="1" ht="12" customHeight="1" x14ac:dyDescent="0.3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3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3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6" ht="15" customHeight="1" x14ac:dyDescent="0.3">
      <c r="AM37" s="108" t="s">
        <v>173</v>
      </c>
      <c r="AN37" s="90">
        <f>B35+U35+AA35+AN35</f>
        <v>4093</v>
      </c>
      <c r="AP37" s="192" t="s">
        <v>177</v>
      </c>
      <c r="AQ37" s="192"/>
      <c r="AR37" s="192"/>
      <c r="AS37" s="90">
        <f>E35+AD35+AQ35</f>
        <v>4106</v>
      </c>
      <c r="AU37" s="192" t="s">
        <v>183</v>
      </c>
      <c r="AV37" s="192"/>
      <c r="AW37" s="192"/>
      <c r="AX37" s="112"/>
      <c r="AY37" s="90">
        <f>H35+N35+AG35+AT35</f>
        <v>3191</v>
      </c>
      <c r="BA37" s="192" t="s">
        <v>654</v>
      </c>
      <c r="BB37" s="192"/>
      <c r="BC37" s="192"/>
      <c r="BD37" s="90">
        <f>K35+Q35+X35+AJ35+AW35</f>
        <v>2872</v>
      </c>
    </row>
    <row r="38" spans="1:56" ht="15" customHeight="1" x14ac:dyDescent="0.3">
      <c r="AM38" s="108" t="s">
        <v>174</v>
      </c>
      <c r="AN38" s="90">
        <f>C35+AB35+AO35</f>
        <v>3781</v>
      </c>
      <c r="AP38" s="192" t="s">
        <v>178</v>
      </c>
      <c r="AQ38" s="192"/>
      <c r="AR38" s="192"/>
      <c r="AS38" s="90">
        <f>F35+AE35+AR35</f>
        <v>3975</v>
      </c>
      <c r="AU38" s="192" t="s">
        <v>179</v>
      </c>
      <c r="AV38" s="192"/>
      <c r="AW38" s="192"/>
      <c r="AX38" s="112"/>
      <c r="AY38" s="90">
        <f>I35+O35+V35+AH35+AU35</f>
        <v>3109</v>
      </c>
      <c r="AZ38" s="215" t="s">
        <v>181</v>
      </c>
      <c r="BA38" s="215"/>
      <c r="BB38" s="215"/>
      <c r="BC38" s="215"/>
      <c r="BD38" s="90">
        <f>L35+R35+Y35+AK35+AX35</f>
        <v>2911</v>
      </c>
    </row>
    <row r="39" spans="1:56" ht="15" customHeight="1" x14ac:dyDescent="0.3">
      <c r="AM39" s="108" t="s">
        <v>176</v>
      </c>
      <c r="AN39" s="90">
        <f>D35+AC35+AP35</f>
        <v>4032</v>
      </c>
      <c r="AO39" s="216" t="s">
        <v>655</v>
      </c>
      <c r="AP39" s="216"/>
      <c r="AQ39" s="216"/>
      <c r="AR39" s="216"/>
      <c r="AS39" s="90">
        <f>G35+AF35+AL35+AS35</f>
        <v>4034</v>
      </c>
      <c r="AU39" s="192" t="s">
        <v>653</v>
      </c>
      <c r="AV39" s="192"/>
      <c r="AW39" s="192"/>
      <c r="AX39" s="192"/>
      <c r="AY39" s="90">
        <f>J35+P35+W35+AI35+AV35</f>
        <v>3124</v>
      </c>
      <c r="BA39" s="192" t="s">
        <v>182</v>
      </c>
      <c r="BB39" s="192"/>
      <c r="BC39" s="192"/>
      <c r="BD39" s="90">
        <f>M35+S35+Z35+AY35</f>
        <v>2924</v>
      </c>
    </row>
  </sheetData>
  <mergeCells count="20">
    <mergeCell ref="A1:A2"/>
    <mergeCell ref="AZ2:AZ4"/>
    <mergeCell ref="BA2:BA4"/>
    <mergeCell ref="BB2:BB4"/>
    <mergeCell ref="BC2:BC4"/>
    <mergeCell ref="A3:A4"/>
    <mergeCell ref="T3:T4"/>
    <mergeCell ref="AM3:AM4"/>
    <mergeCell ref="B1:S1"/>
    <mergeCell ref="U1:AL1"/>
    <mergeCell ref="AN1:BC1"/>
    <mergeCell ref="BA37:BC37"/>
    <mergeCell ref="AZ38:BC38"/>
    <mergeCell ref="BA39:BC39"/>
    <mergeCell ref="AO39:AR39"/>
    <mergeCell ref="AP37:AR37"/>
    <mergeCell ref="AP38:AR38"/>
    <mergeCell ref="AU37:AW37"/>
    <mergeCell ref="AU38:AW38"/>
    <mergeCell ref="AU39:AX39"/>
  </mergeCells>
  <printOptions horizontalCentered="1"/>
  <pageMargins left="0.2" right="0.2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opLeftCell="L1" workbookViewId="0">
      <selection activeCell="AK13" sqref="AK13"/>
    </sheetView>
  </sheetViews>
  <sheetFormatPr defaultRowHeight="14.4" x14ac:dyDescent="0.3"/>
  <cols>
    <col min="1" max="1" width="20.88671875" customWidth="1"/>
    <col min="2" max="17" width="5.6640625" customWidth="1"/>
    <col min="18" max="18" width="6.5546875" style="142" customWidth="1"/>
    <col min="19" max="19" width="18.44140625" style="151" customWidth="1"/>
    <col min="20" max="35" width="5.6640625" customWidth="1"/>
    <col min="36" max="36" width="5" customWidth="1"/>
    <col min="37" max="37" width="5.6640625" customWidth="1"/>
    <col min="38" max="38" width="4.88671875" customWidth="1"/>
    <col min="39" max="39" width="9.33203125" customWidth="1"/>
    <col min="40" max="41" width="15.109375" customWidth="1"/>
    <col min="282" max="282" width="24.33203125" customWidth="1"/>
    <col min="283" max="292" width="12.5546875" customWidth="1"/>
    <col min="293" max="293" width="10.109375" customWidth="1"/>
    <col min="294" max="294" width="11.88671875" customWidth="1"/>
    <col min="295" max="297" width="15.109375" customWidth="1"/>
    <col min="538" max="538" width="24.33203125" customWidth="1"/>
    <col min="539" max="548" width="12.5546875" customWidth="1"/>
    <col min="549" max="549" width="10.109375" customWidth="1"/>
    <col min="550" max="550" width="11.88671875" customWidth="1"/>
    <col min="551" max="553" width="15.109375" customWidth="1"/>
    <col min="794" max="794" width="24.33203125" customWidth="1"/>
    <col min="795" max="804" width="12.5546875" customWidth="1"/>
    <col min="805" max="805" width="10.109375" customWidth="1"/>
    <col min="806" max="806" width="11.88671875" customWidth="1"/>
    <col min="807" max="809" width="15.109375" customWidth="1"/>
    <col min="1050" max="1050" width="24.33203125" customWidth="1"/>
    <col min="1051" max="1060" width="12.5546875" customWidth="1"/>
    <col min="1061" max="1061" width="10.109375" customWidth="1"/>
    <col min="1062" max="1062" width="11.88671875" customWidth="1"/>
    <col min="1063" max="1065" width="15.109375" customWidth="1"/>
    <col min="1306" max="1306" width="24.33203125" customWidth="1"/>
    <col min="1307" max="1316" width="12.5546875" customWidth="1"/>
    <col min="1317" max="1317" width="10.109375" customWidth="1"/>
    <col min="1318" max="1318" width="11.88671875" customWidth="1"/>
    <col min="1319" max="1321" width="15.109375" customWidth="1"/>
    <col min="1562" max="1562" width="24.33203125" customWidth="1"/>
    <col min="1563" max="1572" width="12.5546875" customWidth="1"/>
    <col min="1573" max="1573" width="10.109375" customWidth="1"/>
    <col min="1574" max="1574" width="11.88671875" customWidth="1"/>
    <col min="1575" max="1577" width="15.109375" customWidth="1"/>
    <col min="1818" max="1818" width="24.33203125" customWidth="1"/>
    <col min="1819" max="1828" width="12.5546875" customWidth="1"/>
    <col min="1829" max="1829" width="10.109375" customWidth="1"/>
    <col min="1830" max="1830" width="11.88671875" customWidth="1"/>
    <col min="1831" max="1833" width="15.109375" customWidth="1"/>
    <col min="2074" max="2074" width="24.33203125" customWidth="1"/>
    <col min="2075" max="2084" width="12.5546875" customWidth="1"/>
    <col min="2085" max="2085" width="10.109375" customWidth="1"/>
    <col min="2086" max="2086" width="11.88671875" customWidth="1"/>
    <col min="2087" max="2089" width="15.109375" customWidth="1"/>
    <col min="2330" max="2330" width="24.33203125" customWidth="1"/>
    <col min="2331" max="2340" width="12.5546875" customWidth="1"/>
    <col min="2341" max="2341" width="10.109375" customWidth="1"/>
    <col min="2342" max="2342" width="11.88671875" customWidth="1"/>
    <col min="2343" max="2345" width="15.109375" customWidth="1"/>
    <col min="2586" max="2586" width="24.33203125" customWidth="1"/>
    <col min="2587" max="2596" width="12.5546875" customWidth="1"/>
    <col min="2597" max="2597" width="10.109375" customWidth="1"/>
    <col min="2598" max="2598" width="11.88671875" customWidth="1"/>
    <col min="2599" max="2601" width="15.109375" customWidth="1"/>
    <col min="2842" max="2842" width="24.33203125" customWidth="1"/>
    <col min="2843" max="2852" width="12.5546875" customWidth="1"/>
    <col min="2853" max="2853" width="10.109375" customWidth="1"/>
    <col min="2854" max="2854" width="11.88671875" customWidth="1"/>
    <col min="2855" max="2857" width="15.109375" customWidth="1"/>
    <col min="3098" max="3098" width="24.33203125" customWidth="1"/>
    <col min="3099" max="3108" width="12.5546875" customWidth="1"/>
    <col min="3109" max="3109" width="10.109375" customWidth="1"/>
    <col min="3110" max="3110" width="11.88671875" customWidth="1"/>
    <col min="3111" max="3113" width="15.109375" customWidth="1"/>
    <col min="3354" max="3354" width="24.33203125" customWidth="1"/>
    <col min="3355" max="3364" width="12.5546875" customWidth="1"/>
    <col min="3365" max="3365" width="10.109375" customWidth="1"/>
    <col min="3366" max="3366" width="11.88671875" customWidth="1"/>
    <col min="3367" max="3369" width="15.109375" customWidth="1"/>
    <col min="3610" max="3610" width="24.33203125" customWidth="1"/>
    <col min="3611" max="3620" width="12.5546875" customWidth="1"/>
    <col min="3621" max="3621" width="10.109375" customWidth="1"/>
    <col min="3622" max="3622" width="11.88671875" customWidth="1"/>
    <col min="3623" max="3625" width="15.109375" customWidth="1"/>
    <col min="3866" max="3866" width="24.33203125" customWidth="1"/>
    <col min="3867" max="3876" width="12.5546875" customWidth="1"/>
    <col min="3877" max="3877" width="10.109375" customWidth="1"/>
    <col min="3878" max="3878" width="11.88671875" customWidth="1"/>
    <col min="3879" max="3881" width="15.109375" customWidth="1"/>
    <col min="4122" max="4122" width="24.33203125" customWidth="1"/>
    <col min="4123" max="4132" width="12.5546875" customWidth="1"/>
    <col min="4133" max="4133" width="10.109375" customWidth="1"/>
    <col min="4134" max="4134" width="11.88671875" customWidth="1"/>
    <col min="4135" max="4137" width="15.109375" customWidth="1"/>
    <col min="4378" max="4378" width="24.33203125" customWidth="1"/>
    <col min="4379" max="4388" width="12.5546875" customWidth="1"/>
    <col min="4389" max="4389" width="10.109375" customWidth="1"/>
    <col min="4390" max="4390" width="11.88671875" customWidth="1"/>
    <col min="4391" max="4393" width="15.109375" customWidth="1"/>
    <col min="4634" max="4634" width="24.33203125" customWidth="1"/>
    <col min="4635" max="4644" width="12.5546875" customWidth="1"/>
    <col min="4645" max="4645" width="10.109375" customWidth="1"/>
    <col min="4646" max="4646" width="11.88671875" customWidth="1"/>
    <col min="4647" max="4649" width="15.109375" customWidth="1"/>
    <col min="4890" max="4890" width="24.33203125" customWidth="1"/>
    <col min="4891" max="4900" width="12.5546875" customWidth="1"/>
    <col min="4901" max="4901" width="10.109375" customWidth="1"/>
    <col min="4902" max="4902" width="11.88671875" customWidth="1"/>
    <col min="4903" max="4905" width="15.109375" customWidth="1"/>
    <col min="5146" max="5146" width="24.33203125" customWidth="1"/>
    <col min="5147" max="5156" width="12.5546875" customWidth="1"/>
    <col min="5157" max="5157" width="10.109375" customWidth="1"/>
    <col min="5158" max="5158" width="11.88671875" customWidth="1"/>
    <col min="5159" max="5161" width="15.109375" customWidth="1"/>
    <col min="5402" max="5402" width="24.33203125" customWidth="1"/>
    <col min="5403" max="5412" width="12.5546875" customWidth="1"/>
    <col min="5413" max="5413" width="10.109375" customWidth="1"/>
    <col min="5414" max="5414" width="11.88671875" customWidth="1"/>
    <col min="5415" max="5417" width="15.109375" customWidth="1"/>
    <col min="5658" max="5658" width="24.33203125" customWidth="1"/>
    <col min="5659" max="5668" width="12.5546875" customWidth="1"/>
    <col min="5669" max="5669" width="10.109375" customWidth="1"/>
    <col min="5670" max="5670" width="11.88671875" customWidth="1"/>
    <col min="5671" max="5673" width="15.109375" customWidth="1"/>
    <col min="5914" max="5914" width="24.33203125" customWidth="1"/>
    <col min="5915" max="5924" width="12.5546875" customWidth="1"/>
    <col min="5925" max="5925" width="10.109375" customWidth="1"/>
    <col min="5926" max="5926" width="11.88671875" customWidth="1"/>
    <col min="5927" max="5929" width="15.109375" customWidth="1"/>
    <col min="6170" max="6170" width="24.33203125" customWidth="1"/>
    <col min="6171" max="6180" width="12.5546875" customWidth="1"/>
    <col min="6181" max="6181" width="10.109375" customWidth="1"/>
    <col min="6182" max="6182" width="11.88671875" customWidth="1"/>
    <col min="6183" max="6185" width="15.109375" customWidth="1"/>
    <col min="6426" max="6426" width="24.33203125" customWidth="1"/>
    <col min="6427" max="6436" width="12.5546875" customWidth="1"/>
    <col min="6437" max="6437" width="10.109375" customWidth="1"/>
    <col min="6438" max="6438" width="11.88671875" customWidth="1"/>
    <col min="6439" max="6441" width="15.109375" customWidth="1"/>
    <col min="6682" max="6682" width="24.33203125" customWidth="1"/>
    <col min="6683" max="6692" width="12.5546875" customWidth="1"/>
    <col min="6693" max="6693" width="10.109375" customWidth="1"/>
    <col min="6694" max="6694" width="11.88671875" customWidth="1"/>
    <col min="6695" max="6697" width="15.109375" customWidth="1"/>
    <col min="6938" max="6938" width="24.33203125" customWidth="1"/>
    <col min="6939" max="6948" width="12.5546875" customWidth="1"/>
    <col min="6949" max="6949" width="10.109375" customWidth="1"/>
    <col min="6950" max="6950" width="11.88671875" customWidth="1"/>
    <col min="6951" max="6953" width="15.109375" customWidth="1"/>
    <col min="7194" max="7194" width="24.33203125" customWidth="1"/>
    <col min="7195" max="7204" width="12.5546875" customWidth="1"/>
    <col min="7205" max="7205" width="10.109375" customWidth="1"/>
    <col min="7206" max="7206" width="11.88671875" customWidth="1"/>
    <col min="7207" max="7209" width="15.109375" customWidth="1"/>
    <col min="7450" max="7450" width="24.33203125" customWidth="1"/>
    <col min="7451" max="7460" width="12.5546875" customWidth="1"/>
    <col min="7461" max="7461" width="10.109375" customWidth="1"/>
    <col min="7462" max="7462" width="11.88671875" customWidth="1"/>
    <col min="7463" max="7465" width="15.109375" customWidth="1"/>
    <col min="7706" max="7706" width="24.33203125" customWidth="1"/>
    <col min="7707" max="7716" width="12.5546875" customWidth="1"/>
    <col min="7717" max="7717" width="10.109375" customWidth="1"/>
    <col min="7718" max="7718" width="11.88671875" customWidth="1"/>
    <col min="7719" max="7721" width="15.109375" customWidth="1"/>
    <col min="7962" max="7962" width="24.33203125" customWidth="1"/>
    <col min="7963" max="7972" width="12.5546875" customWidth="1"/>
    <col min="7973" max="7973" width="10.109375" customWidth="1"/>
    <col min="7974" max="7974" width="11.88671875" customWidth="1"/>
    <col min="7975" max="7977" width="15.109375" customWidth="1"/>
    <col min="8218" max="8218" width="24.33203125" customWidth="1"/>
    <col min="8219" max="8228" width="12.5546875" customWidth="1"/>
    <col min="8229" max="8229" width="10.109375" customWidth="1"/>
    <col min="8230" max="8230" width="11.88671875" customWidth="1"/>
    <col min="8231" max="8233" width="15.109375" customWidth="1"/>
    <col min="8474" max="8474" width="24.33203125" customWidth="1"/>
    <col min="8475" max="8484" width="12.5546875" customWidth="1"/>
    <col min="8485" max="8485" width="10.109375" customWidth="1"/>
    <col min="8486" max="8486" width="11.88671875" customWidth="1"/>
    <col min="8487" max="8489" width="15.109375" customWidth="1"/>
    <col min="8730" max="8730" width="24.33203125" customWidth="1"/>
    <col min="8731" max="8740" width="12.5546875" customWidth="1"/>
    <col min="8741" max="8741" width="10.109375" customWidth="1"/>
    <col min="8742" max="8742" width="11.88671875" customWidth="1"/>
    <col min="8743" max="8745" width="15.109375" customWidth="1"/>
    <col min="8986" max="8986" width="24.33203125" customWidth="1"/>
    <col min="8987" max="8996" width="12.5546875" customWidth="1"/>
    <col min="8997" max="8997" width="10.109375" customWidth="1"/>
    <col min="8998" max="8998" width="11.88671875" customWidth="1"/>
    <col min="8999" max="9001" width="15.109375" customWidth="1"/>
    <col min="9242" max="9242" width="24.33203125" customWidth="1"/>
    <col min="9243" max="9252" width="12.5546875" customWidth="1"/>
    <col min="9253" max="9253" width="10.109375" customWidth="1"/>
    <col min="9254" max="9254" width="11.88671875" customWidth="1"/>
    <col min="9255" max="9257" width="15.109375" customWidth="1"/>
    <col min="9498" max="9498" width="24.33203125" customWidth="1"/>
    <col min="9499" max="9508" width="12.5546875" customWidth="1"/>
    <col min="9509" max="9509" width="10.109375" customWidth="1"/>
    <col min="9510" max="9510" width="11.88671875" customWidth="1"/>
    <col min="9511" max="9513" width="15.109375" customWidth="1"/>
    <col min="9754" max="9754" width="24.33203125" customWidth="1"/>
    <col min="9755" max="9764" width="12.5546875" customWidth="1"/>
    <col min="9765" max="9765" width="10.109375" customWidth="1"/>
    <col min="9766" max="9766" width="11.88671875" customWidth="1"/>
    <col min="9767" max="9769" width="15.109375" customWidth="1"/>
    <col min="10010" max="10010" width="24.33203125" customWidth="1"/>
    <col min="10011" max="10020" width="12.5546875" customWidth="1"/>
    <col min="10021" max="10021" width="10.109375" customWidth="1"/>
    <col min="10022" max="10022" width="11.88671875" customWidth="1"/>
    <col min="10023" max="10025" width="15.109375" customWidth="1"/>
    <col min="10266" max="10266" width="24.33203125" customWidth="1"/>
    <col min="10267" max="10276" width="12.5546875" customWidth="1"/>
    <col min="10277" max="10277" width="10.109375" customWidth="1"/>
    <col min="10278" max="10278" width="11.88671875" customWidth="1"/>
    <col min="10279" max="10281" width="15.109375" customWidth="1"/>
    <col min="10522" max="10522" width="24.33203125" customWidth="1"/>
    <col min="10523" max="10532" width="12.5546875" customWidth="1"/>
    <col min="10533" max="10533" width="10.109375" customWidth="1"/>
    <col min="10534" max="10534" width="11.88671875" customWidth="1"/>
    <col min="10535" max="10537" width="15.109375" customWidth="1"/>
    <col min="10778" max="10778" width="24.33203125" customWidth="1"/>
    <col min="10779" max="10788" width="12.5546875" customWidth="1"/>
    <col min="10789" max="10789" width="10.109375" customWidth="1"/>
    <col min="10790" max="10790" width="11.88671875" customWidth="1"/>
    <col min="10791" max="10793" width="15.109375" customWidth="1"/>
    <col min="11034" max="11034" width="24.33203125" customWidth="1"/>
    <col min="11035" max="11044" width="12.5546875" customWidth="1"/>
    <col min="11045" max="11045" width="10.109375" customWidth="1"/>
    <col min="11046" max="11046" width="11.88671875" customWidth="1"/>
    <col min="11047" max="11049" width="15.109375" customWidth="1"/>
    <col min="11290" max="11290" width="24.33203125" customWidth="1"/>
    <col min="11291" max="11300" width="12.5546875" customWidth="1"/>
    <col min="11301" max="11301" width="10.109375" customWidth="1"/>
    <col min="11302" max="11302" width="11.88671875" customWidth="1"/>
    <col min="11303" max="11305" width="15.109375" customWidth="1"/>
    <col min="11546" max="11546" width="24.33203125" customWidth="1"/>
    <col min="11547" max="11556" width="12.5546875" customWidth="1"/>
    <col min="11557" max="11557" width="10.109375" customWidth="1"/>
    <col min="11558" max="11558" width="11.88671875" customWidth="1"/>
    <col min="11559" max="11561" width="15.109375" customWidth="1"/>
    <col min="11802" max="11802" width="24.33203125" customWidth="1"/>
    <col min="11803" max="11812" width="12.5546875" customWidth="1"/>
    <col min="11813" max="11813" width="10.109375" customWidth="1"/>
    <col min="11814" max="11814" width="11.88671875" customWidth="1"/>
    <col min="11815" max="11817" width="15.109375" customWidth="1"/>
    <col min="12058" max="12058" width="24.33203125" customWidth="1"/>
    <col min="12059" max="12068" width="12.5546875" customWidth="1"/>
    <col min="12069" max="12069" width="10.109375" customWidth="1"/>
    <col min="12070" max="12070" width="11.88671875" customWidth="1"/>
    <col min="12071" max="12073" width="15.109375" customWidth="1"/>
    <col min="12314" max="12314" width="24.33203125" customWidth="1"/>
    <col min="12315" max="12324" width="12.5546875" customWidth="1"/>
    <col min="12325" max="12325" width="10.109375" customWidth="1"/>
    <col min="12326" max="12326" width="11.88671875" customWidth="1"/>
    <col min="12327" max="12329" width="15.109375" customWidth="1"/>
    <col min="12570" max="12570" width="24.33203125" customWidth="1"/>
    <col min="12571" max="12580" width="12.5546875" customWidth="1"/>
    <col min="12581" max="12581" width="10.109375" customWidth="1"/>
    <col min="12582" max="12582" width="11.88671875" customWidth="1"/>
    <col min="12583" max="12585" width="15.109375" customWidth="1"/>
    <col min="12826" max="12826" width="24.33203125" customWidth="1"/>
    <col min="12827" max="12836" width="12.5546875" customWidth="1"/>
    <col min="12837" max="12837" width="10.109375" customWidth="1"/>
    <col min="12838" max="12838" width="11.88671875" customWidth="1"/>
    <col min="12839" max="12841" width="15.109375" customWidth="1"/>
    <col min="13082" max="13082" width="24.33203125" customWidth="1"/>
    <col min="13083" max="13092" width="12.5546875" customWidth="1"/>
    <col min="13093" max="13093" width="10.109375" customWidth="1"/>
    <col min="13094" max="13094" width="11.88671875" customWidth="1"/>
    <col min="13095" max="13097" width="15.109375" customWidth="1"/>
    <col min="13338" max="13338" width="24.33203125" customWidth="1"/>
    <col min="13339" max="13348" width="12.5546875" customWidth="1"/>
    <col min="13349" max="13349" width="10.109375" customWidth="1"/>
    <col min="13350" max="13350" width="11.88671875" customWidth="1"/>
    <col min="13351" max="13353" width="15.109375" customWidth="1"/>
    <col min="13594" max="13594" width="24.33203125" customWidth="1"/>
    <col min="13595" max="13604" width="12.5546875" customWidth="1"/>
    <col min="13605" max="13605" width="10.109375" customWidth="1"/>
    <col min="13606" max="13606" width="11.88671875" customWidth="1"/>
    <col min="13607" max="13609" width="15.109375" customWidth="1"/>
    <col min="13850" max="13850" width="24.33203125" customWidth="1"/>
    <col min="13851" max="13860" width="12.5546875" customWidth="1"/>
    <col min="13861" max="13861" width="10.109375" customWidth="1"/>
    <col min="13862" max="13862" width="11.88671875" customWidth="1"/>
    <col min="13863" max="13865" width="15.109375" customWidth="1"/>
    <col min="14106" max="14106" width="24.33203125" customWidth="1"/>
    <col min="14107" max="14116" width="12.5546875" customWidth="1"/>
    <col min="14117" max="14117" width="10.109375" customWidth="1"/>
    <col min="14118" max="14118" width="11.88671875" customWidth="1"/>
    <col min="14119" max="14121" width="15.109375" customWidth="1"/>
    <col min="14362" max="14362" width="24.33203125" customWidth="1"/>
    <col min="14363" max="14372" width="12.5546875" customWidth="1"/>
    <col min="14373" max="14373" width="10.109375" customWidth="1"/>
    <col min="14374" max="14374" width="11.88671875" customWidth="1"/>
    <col min="14375" max="14377" width="15.109375" customWidth="1"/>
    <col min="14618" max="14618" width="24.33203125" customWidth="1"/>
    <col min="14619" max="14628" width="12.5546875" customWidth="1"/>
    <col min="14629" max="14629" width="10.109375" customWidth="1"/>
    <col min="14630" max="14630" width="11.88671875" customWidth="1"/>
    <col min="14631" max="14633" width="15.109375" customWidth="1"/>
    <col min="14874" max="14874" width="24.33203125" customWidth="1"/>
    <col min="14875" max="14884" width="12.5546875" customWidth="1"/>
    <col min="14885" max="14885" width="10.109375" customWidth="1"/>
    <col min="14886" max="14886" width="11.88671875" customWidth="1"/>
    <col min="14887" max="14889" width="15.109375" customWidth="1"/>
    <col min="15130" max="15130" width="24.33203125" customWidth="1"/>
    <col min="15131" max="15140" width="12.5546875" customWidth="1"/>
    <col min="15141" max="15141" width="10.109375" customWidth="1"/>
    <col min="15142" max="15142" width="11.88671875" customWidth="1"/>
    <col min="15143" max="15145" width="15.109375" customWidth="1"/>
    <col min="15386" max="15386" width="24.33203125" customWidth="1"/>
    <col min="15387" max="15396" width="12.5546875" customWidth="1"/>
    <col min="15397" max="15397" width="10.109375" customWidth="1"/>
    <col min="15398" max="15398" width="11.88671875" customWidth="1"/>
    <col min="15399" max="15401" width="15.109375" customWidth="1"/>
    <col min="15642" max="15642" width="24.33203125" customWidth="1"/>
    <col min="15643" max="15652" width="12.5546875" customWidth="1"/>
    <col min="15653" max="15653" width="10.109375" customWidth="1"/>
    <col min="15654" max="15654" width="11.88671875" customWidth="1"/>
    <col min="15655" max="15657" width="15.109375" customWidth="1"/>
    <col min="15898" max="15898" width="24.33203125" customWidth="1"/>
    <col min="15899" max="15908" width="12.5546875" customWidth="1"/>
    <col min="15909" max="15909" width="10.109375" customWidth="1"/>
    <col min="15910" max="15910" width="11.88671875" customWidth="1"/>
    <col min="15911" max="15913" width="15.109375" customWidth="1"/>
    <col min="16154" max="16154" width="24.33203125" customWidth="1"/>
    <col min="16155" max="16164" width="12.5546875" customWidth="1"/>
    <col min="16165" max="16165" width="10.109375" customWidth="1"/>
    <col min="16166" max="16166" width="11.88671875" customWidth="1"/>
    <col min="16167" max="16169" width="15.109375" customWidth="1"/>
  </cols>
  <sheetData>
    <row r="1" spans="1:39" ht="15" customHeight="1" thickBot="1" x14ac:dyDescent="0.35">
      <c r="A1" s="200"/>
      <c r="B1" s="238" t="s">
        <v>172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6"/>
      <c r="R1" s="137"/>
      <c r="S1" s="113"/>
      <c r="T1" s="238" t="s">
        <v>172</v>
      </c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6"/>
    </row>
    <row r="2" spans="1:39" s="1" customFormat="1" ht="12.75" customHeight="1" x14ac:dyDescent="0.3">
      <c r="A2" s="228"/>
      <c r="B2" s="26" t="s">
        <v>188</v>
      </c>
      <c r="C2" s="27" t="s">
        <v>189</v>
      </c>
      <c r="D2" s="27" t="s">
        <v>190</v>
      </c>
      <c r="E2" s="28" t="s">
        <v>191</v>
      </c>
      <c r="F2" s="26" t="s">
        <v>202</v>
      </c>
      <c r="G2" s="27" t="s">
        <v>206</v>
      </c>
      <c r="H2" s="27" t="s">
        <v>211</v>
      </c>
      <c r="I2" s="28" t="s">
        <v>212</v>
      </c>
      <c r="J2" s="26" t="s">
        <v>201</v>
      </c>
      <c r="K2" s="27" t="s">
        <v>207</v>
      </c>
      <c r="L2" s="27" t="s">
        <v>213</v>
      </c>
      <c r="M2" s="28" t="s">
        <v>214</v>
      </c>
      <c r="N2" s="26" t="s">
        <v>193</v>
      </c>
      <c r="O2" s="27" t="s">
        <v>197</v>
      </c>
      <c r="P2" s="27" t="s">
        <v>208</v>
      </c>
      <c r="Q2" s="28" t="s">
        <v>215</v>
      </c>
      <c r="R2" s="138"/>
      <c r="S2" s="149"/>
      <c r="T2" s="26" t="s">
        <v>194</v>
      </c>
      <c r="U2" s="27" t="s">
        <v>210</v>
      </c>
      <c r="V2" s="27" t="s">
        <v>209</v>
      </c>
      <c r="W2" s="28" t="s">
        <v>216</v>
      </c>
      <c r="X2" s="26" t="s">
        <v>200</v>
      </c>
      <c r="Y2" s="27" t="s">
        <v>217</v>
      </c>
      <c r="Z2" s="27" t="s">
        <v>218</v>
      </c>
      <c r="AA2" s="28" t="s">
        <v>219</v>
      </c>
      <c r="AB2" s="26" t="s">
        <v>195</v>
      </c>
      <c r="AC2" s="27" t="s">
        <v>198</v>
      </c>
      <c r="AD2" s="27" t="s">
        <v>220</v>
      </c>
      <c r="AE2" s="28" t="s">
        <v>221</v>
      </c>
      <c r="AF2" s="26" t="s">
        <v>196</v>
      </c>
      <c r="AG2" s="27" t="s">
        <v>199</v>
      </c>
      <c r="AH2" s="27" t="s">
        <v>222</v>
      </c>
      <c r="AI2" s="28" t="s">
        <v>223</v>
      </c>
      <c r="AJ2" s="237" t="s">
        <v>0</v>
      </c>
      <c r="AK2" s="225" t="s">
        <v>1</v>
      </c>
      <c r="AL2" s="225" t="s">
        <v>2</v>
      </c>
      <c r="AM2" s="226" t="s">
        <v>3</v>
      </c>
    </row>
    <row r="3" spans="1:39" s="1" customFormat="1" x14ac:dyDescent="0.3">
      <c r="A3" s="229">
        <v>43046</v>
      </c>
      <c r="B3" s="29" t="s">
        <v>4</v>
      </c>
      <c r="C3" s="3" t="s">
        <v>4</v>
      </c>
      <c r="D3" s="3" t="s">
        <v>4</v>
      </c>
      <c r="E3" s="30" t="s">
        <v>4</v>
      </c>
      <c r="F3" s="29" t="s">
        <v>5</v>
      </c>
      <c r="G3" s="3" t="s">
        <v>5</v>
      </c>
      <c r="H3" s="3" t="s">
        <v>5</v>
      </c>
      <c r="I3" s="30" t="s">
        <v>5</v>
      </c>
      <c r="J3" s="29" t="s">
        <v>6</v>
      </c>
      <c r="K3" s="3" t="s">
        <v>6</v>
      </c>
      <c r="L3" s="3" t="s">
        <v>6</v>
      </c>
      <c r="M3" s="30" t="s">
        <v>6</v>
      </c>
      <c r="N3" s="29" t="s">
        <v>7</v>
      </c>
      <c r="O3" s="3" t="s">
        <v>7</v>
      </c>
      <c r="P3" s="3" t="s">
        <v>7</v>
      </c>
      <c r="Q3" s="30" t="s">
        <v>7</v>
      </c>
      <c r="R3" s="138"/>
      <c r="S3" s="233">
        <v>43046</v>
      </c>
      <c r="T3" s="29" t="s">
        <v>8</v>
      </c>
      <c r="U3" s="3" t="s">
        <v>8</v>
      </c>
      <c r="V3" s="3" t="s">
        <v>8</v>
      </c>
      <c r="W3" s="30" t="s">
        <v>8</v>
      </c>
      <c r="X3" s="29" t="s">
        <v>9</v>
      </c>
      <c r="Y3" s="3" t="s">
        <v>9</v>
      </c>
      <c r="Z3" s="3" t="s">
        <v>9</v>
      </c>
      <c r="AA3" s="30" t="s">
        <v>9</v>
      </c>
      <c r="AB3" s="29" t="s">
        <v>10</v>
      </c>
      <c r="AC3" s="3" t="s">
        <v>10</v>
      </c>
      <c r="AD3" s="3" t="s">
        <v>10</v>
      </c>
      <c r="AE3" s="30" t="s">
        <v>10</v>
      </c>
      <c r="AF3" s="29" t="s">
        <v>11</v>
      </c>
      <c r="AG3" s="3" t="s">
        <v>11</v>
      </c>
      <c r="AH3" s="3" t="s">
        <v>11</v>
      </c>
      <c r="AI3" s="30" t="s">
        <v>11</v>
      </c>
      <c r="AJ3" s="218"/>
      <c r="AK3" s="220"/>
      <c r="AL3" s="220"/>
      <c r="AM3" s="227"/>
    </row>
    <row r="4" spans="1:39" s="4" customFormat="1" ht="81.75" customHeight="1" x14ac:dyDescent="0.2">
      <c r="A4" s="230"/>
      <c r="B4" s="31" t="s">
        <v>641</v>
      </c>
      <c r="C4" s="130" t="s">
        <v>185</v>
      </c>
      <c r="D4" s="130" t="s">
        <v>186</v>
      </c>
      <c r="E4" s="32" t="s">
        <v>187</v>
      </c>
      <c r="F4" s="31" t="s">
        <v>192</v>
      </c>
      <c r="G4" s="130" t="s">
        <v>203</v>
      </c>
      <c r="H4" s="130" t="s">
        <v>204</v>
      </c>
      <c r="I4" s="32" t="s">
        <v>205</v>
      </c>
      <c r="J4" s="31" t="s">
        <v>192</v>
      </c>
      <c r="K4" s="130" t="s">
        <v>203</v>
      </c>
      <c r="L4" s="130" t="s">
        <v>204</v>
      </c>
      <c r="M4" s="32" t="s">
        <v>205</v>
      </c>
      <c r="N4" s="31" t="s">
        <v>641</v>
      </c>
      <c r="O4" s="130" t="s">
        <v>185</v>
      </c>
      <c r="P4" s="130" t="s">
        <v>186</v>
      </c>
      <c r="Q4" s="32" t="s">
        <v>187</v>
      </c>
      <c r="R4" s="139"/>
      <c r="S4" s="234"/>
      <c r="T4" s="31" t="s">
        <v>184</v>
      </c>
      <c r="U4" s="130" t="s">
        <v>185</v>
      </c>
      <c r="V4" s="130" t="s">
        <v>203</v>
      </c>
      <c r="W4" s="32" t="s">
        <v>187</v>
      </c>
      <c r="X4" s="31" t="s">
        <v>192</v>
      </c>
      <c r="Y4" s="130" t="s">
        <v>203</v>
      </c>
      <c r="Z4" s="130" t="s">
        <v>204</v>
      </c>
      <c r="AA4" s="32" t="s">
        <v>205</v>
      </c>
      <c r="AB4" s="31" t="s">
        <v>641</v>
      </c>
      <c r="AC4" s="130" t="s">
        <v>185</v>
      </c>
      <c r="AD4" s="130" t="s">
        <v>186</v>
      </c>
      <c r="AE4" s="32" t="s">
        <v>187</v>
      </c>
      <c r="AF4" s="31" t="s">
        <v>641</v>
      </c>
      <c r="AG4" s="130" t="s">
        <v>192</v>
      </c>
      <c r="AH4" s="130" t="s">
        <v>204</v>
      </c>
      <c r="AI4" s="32" t="s">
        <v>205</v>
      </c>
      <c r="AJ4" s="218"/>
      <c r="AK4" s="220"/>
      <c r="AL4" s="220"/>
      <c r="AM4" s="227"/>
    </row>
    <row r="5" spans="1:39" s="4" customFormat="1" ht="12.75" customHeight="1" x14ac:dyDescent="0.25">
      <c r="A5" s="22" t="s">
        <v>60</v>
      </c>
      <c r="B5" s="33">
        <v>279</v>
      </c>
      <c r="C5" s="7">
        <v>299</v>
      </c>
      <c r="D5" s="7">
        <v>301</v>
      </c>
      <c r="E5" s="34">
        <v>296</v>
      </c>
      <c r="F5" s="33">
        <v>221</v>
      </c>
      <c r="G5" s="7">
        <v>238</v>
      </c>
      <c r="H5" s="7">
        <v>225</v>
      </c>
      <c r="I5" s="34">
        <v>215</v>
      </c>
      <c r="J5" s="33">
        <v>50</v>
      </c>
      <c r="K5" s="7">
        <v>47</v>
      </c>
      <c r="L5" s="7">
        <v>52</v>
      </c>
      <c r="M5" s="34">
        <v>56</v>
      </c>
      <c r="N5" s="33">
        <v>14</v>
      </c>
      <c r="O5" s="7">
        <v>9</v>
      </c>
      <c r="P5" s="7">
        <v>19</v>
      </c>
      <c r="Q5" s="34">
        <v>18</v>
      </c>
      <c r="R5" s="140"/>
      <c r="S5" s="132" t="s">
        <v>60</v>
      </c>
      <c r="T5" s="33">
        <v>10</v>
      </c>
      <c r="U5" s="7">
        <v>9</v>
      </c>
      <c r="V5" s="7">
        <v>11</v>
      </c>
      <c r="W5" s="34">
        <v>9</v>
      </c>
      <c r="X5" s="33">
        <v>54</v>
      </c>
      <c r="Y5" s="7">
        <v>45</v>
      </c>
      <c r="Z5" s="7">
        <v>41</v>
      </c>
      <c r="AA5" s="34">
        <v>49</v>
      </c>
      <c r="AB5" s="33">
        <v>20</v>
      </c>
      <c r="AC5" s="7">
        <v>22</v>
      </c>
      <c r="AD5" s="7">
        <v>20</v>
      </c>
      <c r="AE5" s="34">
        <v>19</v>
      </c>
      <c r="AF5" s="33">
        <v>1</v>
      </c>
      <c r="AG5" s="7">
        <v>3</v>
      </c>
      <c r="AH5" s="7">
        <v>1</v>
      </c>
      <c r="AI5" s="34">
        <v>3</v>
      </c>
      <c r="AJ5" s="25">
        <v>0</v>
      </c>
      <c r="AK5" s="7">
        <v>440</v>
      </c>
      <c r="AL5" s="7">
        <v>0</v>
      </c>
      <c r="AM5" s="146">
        <f t="shared" ref="AM5:AM16" si="0">SUM(B5:AL5)</f>
        <v>3096</v>
      </c>
    </row>
    <row r="6" spans="1:39" s="4" customFormat="1" ht="12.75" customHeight="1" x14ac:dyDescent="0.25">
      <c r="A6" s="22" t="s">
        <v>61</v>
      </c>
      <c r="B6" s="33">
        <v>218</v>
      </c>
      <c r="C6" s="7">
        <v>197</v>
      </c>
      <c r="D6" s="7">
        <v>203</v>
      </c>
      <c r="E6" s="34">
        <v>189</v>
      </c>
      <c r="F6" s="33">
        <v>191</v>
      </c>
      <c r="G6" s="7">
        <v>206</v>
      </c>
      <c r="H6" s="7">
        <v>190</v>
      </c>
      <c r="I6" s="34">
        <v>191</v>
      </c>
      <c r="J6" s="33">
        <v>43</v>
      </c>
      <c r="K6" s="7">
        <v>48</v>
      </c>
      <c r="L6" s="7">
        <v>49</v>
      </c>
      <c r="M6" s="34">
        <v>46</v>
      </c>
      <c r="N6" s="33">
        <v>7</v>
      </c>
      <c r="O6" s="7">
        <v>8</v>
      </c>
      <c r="P6" s="7">
        <v>11</v>
      </c>
      <c r="Q6" s="34">
        <v>16</v>
      </c>
      <c r="R6" s="140"/>
      <c r="S6" s="132" t="s">
        <v>61</v>
      </c>
      <c r="T6" s="33">
        <v>20</v>
      </c>
      <c r="U6" s="7">
        <v>19</v>
      </c>
      <c r="V6" s="7">
        <v>17</v>
      </c>
      <c r="W6" s="34">
        <v>16</v>
      </c>
      <c r="X6" s="33">
        <v>45</v>
      </c>
      <c r="Y6" s="7">
        <v>42</v>
      </c>
      <c r="Z6" s="7">
        <v>36</v>
      </c>
      <c r="AA6" s="34">
        <v>47</v>
      </c>
      <c r="AB6" s="33">
        <v>13</v>
      </c>
      <c r="AC6" s="7">
        <v>18</v>
      </c>
      <c r="AD6" s="7">
        <v>11</v>
      </c>
      <c r="AE6" s="34">
        <v>8</v>
      </c>
      <c r="AF6" s="33">
        <v>3</v>
      </c>
      <c r="AG6" s="7">
        <v>5</v>
      </c>
      <c r="AH6" s="7">
        <v>6</v>
      </c>
      <c r="AI6" s="34">
        <v>4</v>
      </c>
      <c r="AJ6" s="25">
        <v>0</v>
      </c>
      <c r="AK6" s="7">
        <v>381</v>
      </c>
      <c r="AL6" s="7">
        <v>0</v>
      </c>
      <c r="AM6" s="146">
        <f t="shared" si="0"/>
        <v>2504</v>
      </c>
    </row>
    <row r="7" spans="1:39" s="4" customFormat="1" ht="12.75" customHeight="1" x14ac:dyDescent="0.25">
      <c r="A7" s="22" t="s">
        <v>62</v>
      </c>
      <c r="B7" s="33">
        <v>89</v>
      </c>
      <c r="C7" s="7">
        <v>107</v>
      </c>
      <c r="D7" s="7">
        <v>102</v>
      </c>
      <c r="E7" s="34">
        <v>93</v>
      </c>
      <c r="F7" s="33">
        <v>91</v>
      </c>
      <c r="G7" s="7">
        <v>95</v>
      </c>
      <c r="H7" s="7">
        <v>94</v>
      </c>
      <c r="I7" s="34">
        <v>91</v>
      </c>
      <c r="J7" s="33">
        <v>22</v>
      </c>
      <c r="K7" s="7">
        <v>28</v>
      </c>
      <c r="L7" s="7">
        <v>22</v>
      </c>
      <c r="M7" s="34">
        <v>25</v>
      </c>
      <c r="N7" s="33">
        <v>4</v>
      </c>
      <c r="O7" s="7">
        <v>2</v>
      </c>
      <c r="P7" s="7">
        <v>4</v>
      </c>
      <c r="Q7" s="34">
        <v>5</v>
      </c>
      <c r="R7" s="140"/>
      <c r="S7" s="132" t="s">
        <v>62</v>
      </c>
      <c r="T7" s="33">
        <v>13</v>
      </c>
      <c r="U7" s="7">
        <v>8</v>
      </c>
      <c r="V7" s="7">
        <v>8</v>
      </c>
      <c r="W7" s="34">
        <v>9</v>
      </c>
      <c r="X7" s="33">
        <v>21</v>
      </c>
      <c r="Y7" s="7">
        <v>18</v>
      </c>
      <c r="Z7" s="7">
        <v>12</v>
      </c>
      <c r="AA7" s="34">
        <v>25</v>
      </c>
      <c r="AB7" s="33">
        <v>6</v>
      </c>
      <c r="AC7" s="7">
        <v>4</v>
      </c>
      <c r="AD7" s="7">
        <v>7</v>
      </c>
      <c r="AE7" s="34">
        <v>5</v>
      </c>
      <c r="AF7" s="33">
        <v>0</v>
      </c>
      <c r="AG7" s="7">
        <v>0</v>
      </c>
      <c r="AH7" s="7">
        <v>0</v>
      </c>
      <c r="AI7" s="34">
        <v>2</v>
      </c>
      <c r="AJ7" s="25">
        <v>0</v>
      </c>
      <c r="AK7" s="7">
        <v>304</v>
      </c>
      <c r="AL7" s="7">
        <v>0</v>
      </c>
      <c r="AM7" s="146">
        <f t="shared" si="0"/>
        <v>1316</v>
      </c>
    </row>
    <row r="8" spans="1:39" s="1" customFormat="1" ht="12.75" customHeight="1" x14ac:dyDescent="0.25">
      <c r="A8" s="22" t="s">
        <v>63</v>
      </c>
      <c r="B8" s="33">
        <v>97</v>
      </c>
      <c r="C8" s="7">
        <v>94</v>
      </c>
      <c r="D8" s="7">
        <v>101</v>
      </c>
      <c r="E8" s="34">
        <v>93</v>
      </c>
      <c r="F8" s="33">
        <v>93</v>
      </c>
      <c r="G8" s="7">
        <v>104</v>
      </c>
      <c r="H8" s="7">
        <v>101</v>
      </c>
      <c r="I8" s="34">
        <v>85</v>
      </c>
      <c r="J8" s="33">
        <v>22</v>
      </c>
      <c r="K8" s="7">
        <v>25</v>
      </c>
      <c r="L8" s="7">
        <v>22</v>
      </c>
      <c r="M8" s="34">
        <v>20</v>
      </c>
      <c r="N8" s="33">
        <v>6</v>
      </c>
      <c r="O8" s="7">
        <v>5</v>
      </c>
      <c r="P8" s="7">
        <v>8</v>
      </c>
      <c r="Q8" s="34">
        <v>6</v>
      </c>
      <c r="R8" s="140"/>
      <c r="S8" s="132" t="s">
        <v>63</v>
      </c>
      <c r="T8" s="33">
        <v>12</v>
      </c>
      <c r="U8" s="7">
        <v>11</v>
      </c>
      <c r="V8" s="7">
        <v>10</v>
      </c>
      <c r="W8" s="34">
        <v>13</v>
      </c>
      <c r="X8" s="33">
        <v>16</v>
      </c>
      <c r="Y8" s="7">
        <v>22</v>
      </c>
      <c r="Z8" s="7">
        <v>23</v>
      </c>
      <c r="AA8" s="34">
        <v>20</v>
      </c>
      <c r="AB8" s="33">
        <v>4</v>
      </c>
      <c r="AC8" s="7">
        <v>8</v>
      </c>
      <c r="AD8" s="7">
        <v>7</v>
      </c>
      <c r="AE8" s="34">
        <v>3</v>
      </c>
      <c r="AF8" s="33">
        <v>1</v>
      </c>
      <c r="AG8" s="7">
        <v>1</v>
      </c>
      <c r="AH8" s="7">
        <v>1</v>
      </c>
      <c r="AI8" s="34">
        <v>1</v>
      </c>
      <c r="AJ8" s="25">
        <v>0</v>
      </c>
      <c r="AK8" s="7">
        <v>221</v>
      </c>
      <c r="AL8" s="7">
        <v>0</v>
      </c>
      <c r="AM8" s="146">
        <f t="shared" si="0"/>
        <v>1256</v>
      </c>
    </row>
    <row r="9" spans="1:39" s="1" customFormat="1" ht="12.75" customHeight="1" x14ac:dyDescent="0.25">
      <c r="A9" s="22" t="s">
        <v>64</v>
      </c>
      <c r="B9" s="33">
        <v>53</v>
      </c>
      <c r="C9" s="7">
        <v>50</v>
      </c>
      <c r="D9" s="7">
        <v>53</v>
      </c>
      <c r="E9" s="34">
        <v>54</v>
      </c>
      <c r="F9" s="33">
        <v>47</v>
      </c>
      <c r="G9" s="7">
        <v>59</v>
      </c>
      <c r="H9" s="7">
        <v>51</v>
      </c>
      <c r="I9" s="34">
        <v>41</v>
      </c>
      <c r="J9" s="33">
        <v>13</v>
      </c>
      <c r="K9" s="7">
        <v>16</v>
      </c>
      <c r="L9" s="7">
        <v>13</v>
      </c>
      <c r="M9" s="34">
        <v>12</v>
      </c>
      <c r="N9" s="33">
        <v>1</v>
      </c>
      <c r="O9" s="7">
        <v>3</v>
      </c>
      <c r="P9" s="7">
        <v>2</v>
      </c>
      <c r="Q9" s="34">
        <v>3</v>
      </c>
      <c r="R9" s="140"/>
      <c r="S9" s="132" t="s">
        <v>64</v>
      </c>
      <c r="T9" s="33">
        <v>6</v>
      </c>
      <c r="U9" s="7">
        <v>4</v>
      </c>
      <c r="V9" s="7">
        <v>6</v>
      </c>
      <c r="W9" s="34">
        <v>4</v>
      </c>
      <c r="X9" s="33">
        <v>12</v>
      </c>
      <c r="Y9" s="7">
        <v>12</v>
      </c>
      <c r="Z9" s="7">
        <v>14</v>
      </c>
      <c r="AA9" s="34">
        <v>7</v>
      </c>
      <c r="AB9" s="33">
        <v>3</v>
      </c>
      <c r="AC9" s="7">
        <v>5</v>
      </c>
      <c r="AD9" s="7">
        <v>3</v>
      </c>
      <c r="AE9" s="34">
        <v>3</v>
      </c>
      <c r="AF9" s="33">
        <v>0</v>
      </c>
      <c r="AG9" s="7">
        <v>1</v>
      </c>
      <c r="AH9" s="7">
        <v>1</v>
      </c>
      <c r="AI9" s="34">
        <v>1</v>
      </c>
      <c r="AJ9" s="25">
        <v>1</v>
      </c>
      <c r="AK9" s="7">
        <v>74</v>
      </c>
      <c r="AL9" s="7">
        <v>0</v>
      </c>
      <c r="AM9" s="146">
        <f t="shared" si="0"/>
        <v>628</v>
      </c>
    </row>
    <row r="10" spans="1:39" s="1" customFormat="1" ht="12.75" customHeight="1" x14ac:dyDescent="0.25">
      <c r="A10" s="22" t="s">
        <v>65</v>
      </c>
      <c r="B10" s="33">
        <v>179</v>
      </c>
      <c r="C10" s="7">
        <v>194</v>
      </c>
      <c r="D10" s="7">
        <v>193</v>
      </c>
      <c r="E10" s="34">
        <v>190</v>
      </c>
      <c r="F10" s="33">
        <v>180</v>
      </c>
      <c r="G10" s="7">
        <v>186</v>
      </c>
      <c r="H10" s="7">
        <v>190</v>
      </c>
      <c r="I10" s="34">
        <v>196</v>
      </c>
      <c r="J10" s="33">
        <v>49</v>
      </c>
      <c r="K10" s="7">
        <v>54</v>
      </c>
      <c r="L10" s="7">
        <v>48</v>
      </c>
      <c r="M10" s="34">
        <v>54</v>
      </c>
      <c r="N10" s="33">
        <v>8</v>
      </c>
      <c r="O10" s="7">
        <v>7</v>
      </c>
      <c r="P10" s="7">
        <v>10</v>
      </c>
      <c r="Q10" s="34">
        <v>9</v>
      </c>
      <c r="R10" s="140"/>
      <c r="S10" s="132" t="s">
        <v>65</v>
      </c>
      <c r="T10" s="33">
        <v>7</v>
      </c>
      <c r="U10" s="7">
        <v>5</v>
      </c>
      <c r="V10" s="7">
        <v>6</v>
      </c>
      <c r="W10" s="34">
        <v>9</v>
      </c>
      <c r="X10" s="33">
        <v>46</v>
      </c>
      <c r="Y10" s="7">
        <v>36</v>
      </c>
      <c r="Z10" s="7">
        <v>38</v>
      </c>
      <c r="AA10" s="34">
        <v>46</v>
      </c>
      <c r="AB10" s="33">
        <v>5</v>
      </c>
      <c r="AC10" s="7">
        <v>10</v>
      </c>
      <c r="AD10" s="7">
        <v>13</v>
      </c>
      <c r="AE10" s="34">
        <v>7</v>
      </c>
      <c r="AF10" s="33">
        <v>5</v>
      </c>
      <c r="AG10" s="7">
        <v>1</v>
      </c>
      <c r="AH10" s="7">
        <v>3</v>
      </c>
      <c r="AI10" s="34">
        <v>5</v>
      </c>
      <c r="AJ10" s="25">
        <v>1</v>
      </c>
      <c r="AK10" s="7">
        <v>326</v>
      </c>
      <c r="AL10" s="7">
        <v>0</v>
      </c>
      <c r="AM10" s="146">
        <f t="shared" si="0"/>
        <v>2316</v>
      </c>
    </row>
    <row r="11" spans="1:39" s="1" customFormat="1" ht="12.75" customHeight="1" x14ac:dyDescent="0.25">
      <c r="A11" s="22" t="s">
        <v>66</v>
      </c>
      <c r="B11" s="33">
        <v>178</v>
      </c>
      <c r="C11" s="7">
        <v>189</v>
      </c>
      <c r="D11" s="7">
        <v>188</v>
      </c>
      <c r="E11" s="34">
        <v>173</v>
      </c>
      <c r="F11" s="33">
        <v>129</v>
      </c>
      <c r="G11" s="7">
        <v>141</v>
      </c>
      <c r="H11" s="7">
        <v>119</v>
      </c>
      <c r="I11" s="34">
        <v>129</v>
      </c>
      <c r="J11" s="33">
        <v>35</v>
      </c>
      <c r="K11" s="7">
        <v>36</v>
      </c>
      <c r="L11" s="7">
        <v>37</v>
      </c>
      <c r="M11" s="34">
        <v>31</v>
      </c>
      <c r="N11" s="33">
        <v>7</v>
      </c>
      <c r="O11" s="7">
        <v>10</v>
      </c>
      <c r="P11" s="7">
        <v>12</v>
      </c>
      <c r="Q11" s="34">
        <v>5</v>
      </c>
      <c r="R11" s="140"/>
      <c r="S11" s="132" t="s">
        <v>66</v>
      </c>
      <c r="T11" s="33">
        <v>10</v>
      </c>
      <c r="U11" s="7">
        <v>11</v>
      </c>
      <c r="V11" s="7">
        <v>9</v>
      </c>
      <c r="W11" s="34">
        <v>9</v>
      </c>
      <c r="X11" s="33">
        <v>16</v>
      </c>
      <c r="Y11" s="7">
        <v>21</v>
      </c>
      <c r="Z11" s="7">
        <v>21</v>
      </c>
      <c r="AA11" s="34">
        <v>19</v>
      </c>
      <c r="AB11" s="33">
        <v>5</v>
      </c>
      <c r="AC11" s="7">
        <v>3</v>
      </c>
      <c r="AD11" s="7">
        <v>5</v>
      </c>
      <c r="AE11" s="34">
        <v>6</v>
      </c>
      <c r="AF11" s="33">
        <v>4</v>
      </c>
      <c r="AG11" s="7">
        <v>3</v>
      </c>
      <c r="AH11" s="7">
        <v>1</v>
      </c>
      <c r="AI11" s="34">
        <v>3</v>
      </c>
      <c r="AJ11" s="25">
        <v>0</v>
      </c>
      <c r="AK11" s="7">
        <v>319</v>
      </c>
      <c r="AL11" s="7">
        <v>0</v>
      </c>
      <c r="AM11" s="146">
        <f t="shared" si="0"/>
        <v>1884</v>
      </c>
    </row>
    <row r="12" spans="1:39" s="1" customFormat="1" ht="12.75" customHeight="1" x14ac:dyDescent="0.25">
      <c r="A12" s="22" t="s">
        <v>67</v>
      </c>
      <c r="B12" s="33">
        <v>192</v>
      </c>
      <c r="C12" s="7">
        <v>208</v>
      </c>
      <c r="D12" s="7">
        <v>207</v>
      </c>
      <c r="E12" s="34">
        <v>185</v>
      </c>
      <c r="F12" s="33">
        <v>164</v>
      </c>
      <c r="G12" s="7">
        <v>173</v>
      </c>
      <c r="H12" s="7">
        <v>159</v>
      </c>
      <c r="I12" s="34">
        <v>165</v>
      </c>
      <c r="J12" s="33">
        <v>38</v>
      </c>
      <c r="K12" s="7">
        <v>40</v>
      </c>
      <c r="L12" s="7">
        <v>35</v>
      </c>
      <c r="M12" s="34">
        <v>37</v>
      </c>
      <c r="N12" s="33">
        <v>15</v>
      </c>
      <c r="O12" s="7">
        <v>15</v>
      </c>
      <c r="P12" s="7">
        <v>12</v>
      </c>
      <c r="Q12" s="34">
        <v>10</v>
      </c>
      <c r="R12" s="140"/>
      <c r="S12" s="132" t="s">
        <v>67</v>
      </c>
      <c r="T12" s="33">
        <v>10</v>
      </c>
      <c r="U12" s="7">
        <v>9</v>
      </c>
      <c r="V12" s="7">
        <v>6</v>
      </c>
      <c r="W12" s="34">
        <v>11</v>
      </c>
      <c r="X12" s="33">
        <v>35</v>
      </c>
      <c r="Y12" s="7">
        <v>33</v>
      </c>
      <c r="Z12" s="7">
        <v>31</v>
      </c>
      <c r="AA12" s="34">
        <v>38</v>
      </c>
      <c r="AB12" s="33">
        <v>3</v>
      </c>
      <c r="AC12" s="7">
        <v>7</v>
      </c>
      <c r="AD12" s="7">
        <v>6</v>
      </c>
      <c r="AE12" s="34">
        <v>5</v>
      </c>
      <c r="AF12" s="33">
        <v>2</v>
      </c>
      <c r="AG12" s="7">
        <v>2</v>
      </c>
      <c r="AH12" s="7">
        <v>3</v>
      </c>
      <c r="AI12" s="34">
        <v>5</v>
      </c>
      <c r="AJ12" s="25">
        <v>1</v>
      </c>
      <c r="AK12" s="7">
        <v>430</v>
      </c>
      <c r="AL12" s="7">
        <v>0</v>
      </c>
      <c r="AM12" s="146">
        <f t="shared" si="0"/>
        <v>2292</v>
      </c>
    </row>
    <row r="13" spans="1:39" s="1" customFormat="1" ht="12.75" customHeight="1" x14ac:dyDescent="0.25">
      <c r="A13" s="22" t="s">
        <v>68</v>
      </c>
      <c r="B13" s="33">
        <v>119</v>
      </c>
      <c r="C13" s="7">
        <v>130</v>
      </c>
      <c r="D13" s="7">
        <v>128</v>
      </c>
      <c r="E13" s="34">
        <v>120</v>
      </c>
      <c r="F13" s="33">
        <v>81</v>
      </c>
      <c r="G13" s="7">
        <v>92</v>
      </c>
      <c r="H13" s="7">
        <v>76</v>
      </c>
      <c r="I13" s="34">
        <v>85</v>
      </c>
      <c r="J13" s="33">
        <v>23</v>
      </c>
      <c r="K13" s="7">
        <v>29</v>
      </c>
      <c r="L13" s="7">
        <v>21</v>
      </c>
      <c r="M13" s="34">
        <v>26</v>
      </c>
      <c r="N13" s="33">
        <v>10</v>
      </c>
      <c r="O13" s="7">
        <v>12</v>
      </c>
      <c r="P13" s="7">
        <v>11</v>
      </c>
      <c r="Q13" s="34">
        <v>12</v>
      </c>
      <c r="R13" s="140"/>
      <c r="S13" s="132" t="s">
        <v>68</v>
      </c>
      <c r="T13" s="33">
        <v>7</v>
      </c>
      <c r="U13" s="7">
        <v>5</v>
      </c>
      <c r="V13" s="7">
        <v>9</v>
      </c>
      <c r="W13" s="34">
        <v>6</v>
      </c>
      <c r="X13" s="33">
        <v>19</v>
      </c>
      <c r="Y13" s="7">
        <v>19</v>
      </c>
      <c r="Z13" s="7">
        <v>25</v>
      </c>
      <c r="AA13" s="34">
        <v>19</v>
      </c>
      <c r="AB13" s="33">
        <v>6</v>
      </c>
      <c r="AC13" s="7">
        <v>4</v>
      </c>
      <c r="AD13" s="7">
        <v>10</v>
      </c>
      <c r="AE13" s="34">
        <v>4</v>
      </c>
      <c r="AF13" s="33">
        <v>4</v>
      </c>
      <c r="AG13" s="7">
        <v>6</v>
      </c>
      <c r="AH13" s="7">
        <v>3</v>
      </c>
      <c r="AI13" s="34">
        <v>1</v>
      </c>
      <c r="AJ13" s="25">
        <v>1</v>
      </c>
      <c r="AK13" s="7">
        <v>189</v>
      </c>
      <c r="AL13" s="7">
        <v>0</v>
      </c>
      <c r="AM13" s="146">
        <f t="shared" si="0"/>
        <v>1312</v>
      </c>
    </row>
    <row r="14" spans="1:39" s="1" customFormat="1" ht="12.75" customHeight="1" x14ac:dyDescent="0.25">
      <c r="A14" s="22" t="s">
        <v>69</v>
      </c>
      <c r="B14" s="33">
        <v>163</v>
      </c>
      <c r="C14" s="7">
        <v>161</v>
      </c>
      <c r="D14" s="7">
        <v>154</v>
      </c>
      <c r="E14" s="34">
        <v>142</v>
      </c>
      <c r="F14" s="33">
        <v>135</v>
      </c>
      <c r="G14" s="7">
        <v>139</v>
      </c>
      <c r="H14" s="7">
        <v>130</v>
      </c>
      <c r="I14" s="34">
        <v>127</v>
      </c>
      <c r="J14" s="33">
        <v>41</v>
      </c>
      <c r="K14" s="7">
        <v>36</v>
      </c>
      <c r="L14" s="7">
        <v>37</v>
      </c>
      <c r="M14" s="34">
        <v>35</v>
      </c>
      <c r="N14" s="33">
        <v>9</v>
      </c>
      <c r="O14" s="7">
        <v>7</v>
      </c>
      <c r="P14" s="7">
        <v>13</v>
      </c>
      <c r="Q14" s="34">
        <v>8</v>
      </c>
      <c r="R14" s="140"/>
      <c r="S14" s="132" t="s">
        <v>69</v>
      </c>
      <c r="T14" s="33">
        <v>18</v>
      </c>
      <c r="U14" s="7">
        <v>17</v>
      </c>
      <c r="V14" s="7">
        <v>11</v>
      </c>
      <c r="W14" s="34">
        <v>19</v>
      </c>
      <c r="X14" s="33">
        <v>15</v>
      </c>
      <c r="Y14" s="7">
        <v>20</v>
      </c>
      <c r="Z14" s="7">
        <v>16</v>
      </c>
      <c r="AA14" s="34">
        <v>23</v>
      </c>
      <c r="AB14" s="33">
        <v>12</v>
      </c>
      <c r="AC14" s="7">
        <v>8</v>
      </c>
      <c r="AD14" s="7">
        <v>12</v>
      </c>
      <c r="AE14" s="34">
        <v>5</v>
      </c>
      <c r="AF14" s="33">
        <v>2</v>
      </c>
      <c r="AG14" s="7">
        <v>3</v>
      </c>
      <c r="AH14" s="7">
        <v>6</v>
      </c>
      <c r="AI14" s="34">
        <v>6</v>
      </c>
      <c r="AJ14" s="25">
        <v>0</v>
      </c>
      <c r="AK14" s="7">
        <v>302</v>
      </c>
      <c r="AL14" s="7">
        <v>0</v>
      </c>
      <c r="AM14" s="146">
        <f t="shared" si="0"/>
        <v>1832</v>
      </c>
    </row>
    <row r="15" spans="1:39" s="1" customFormat="1" ht="12.75" customHeight="1" x14ac:dyDescent="0.25">
      <c r="A15" s="22" t="s">
        <v>70</v>
      </c>
      <c r="B15" s="33">
        <v>159</v>
      </c>
      <c r="C15" s="7">
        <v>172</v>
      </c>
      <c r="D15" s="7">
        <v>175</v>
      </c>
      <c r="E15" s="34">
        <v>163</v>
      </c>
      <c r="F15" s="33">
        <v>145</v>
      </c>
      <c r="G15" s="7">
        <v>163</v>
      </c>
      <c r="H15" s="7">
        <v>137</v>
      </c>
      <c r="I15" s="34">
        <v>131</v>
      </c>
      <c r="J15" s="33">
        <v>29</v>
      </c>
      <c r="K15" s="7">
        <v>41</v>
      </c>
      <c r="L15" s="7">
        <v>36</v>
      </c>
      <c r="M15" s="34">
        <v>34</v>
      </c>
      <c r="N15" s="33">
        <v>8</v>
      </c>
      <c r="O15" s="7">
        <v>6</v>
      </c>
      <c r="P15" s="7">
        <v>10</v>
      </c>
      <c r="Q15" s="34">
        <v>9</v>
      </c>
      <c r="R15" s="140"/>
      <c r="S15" s="132" t="s">
        <v>70</v>
      </c>
      <c r="T15" s="33">
        <v>24</v>
      </c>
      <c r="U15" s="7">
        <v>20</v>
      </c>
      <c r="V15" s="7">
        <v>11</v>
      </c>
      <c r="W15" s="34">
        <v>19</v>
      </c>
      <c r="X15" s="33">
        <v>31</v>
      </c>
      <c r="Y15" s="7">
        <v>34</v>
      </c>
      <c r="Z15" s="7">
        <v>27</v>
      </c>
      <c r="AA15" s="34">
        <v>38</v>
      </c>
      <c r="AB15" s="33">
        <v>8</v>
      </c>
      <c r="AC15" s="7">
        <v>11</v>
      </c>
      <c r="AD15" s="7">
        <v>8</v>
      </c>
      <c r="AE15" s="34">
        <v>9</v>
      </c>
      <c r="AF15" s="33">
        <v>1</v>
      </c>
      <c r="AG15" s="7">
        <v>4</v>
      </c>
      <c r="AH15" s="7">
        <v>4</v>
      </c>
      <c r="AI15" s="34">
        <v>4</v>
      </c>
      <c r="AJ15" s="25">
        <v>0</v>
      </c>
      <c r="AK15" s="7">
        <v>401</v>
      </c>
      <c r="AL15" s="7">
        <v>0</v>
      </c>
      <c r="AM15" s="146">
        <f t="shared" si="0"/>
        <v>2072</v>
      </c>
    </row>
    <row r="16" spans="1:39" s="1" customFormat="1" ht="12.75" customHeight="1" x14ac:dyDescent="0.25">
      <c r="A16" s="22" t="s">
        <v>71</v>
      </c>
      <c r="B16" s="33">
        <v>60</v>
      </c>
      <c r="C16" s="7">
        <v>73</v>
      </c>
      <c r="D16" s="7">
        <v>62</v>
      </c>
      <c r="E16" s="34">
        <v>58</v>
      </c>
      <c r="F16" s="33">
        <v>72</v>
      </c>
      <c r="G16" s="7">
        <v>75</v>
      </c>
      <c r="H16" s="7">
        <v>64</v>
      </c>
      <c r="I16" s="34">
        <v>74</v>
      </c>
      <c r="J16" s="33">
        <v>17</v>
      </c>
      <c r="K16" s="7">
        <v>18</v>
      </c>
      <c r="L16" s="7">
        <v>15</v>
      </c>
      <c r="M16" s="34">
        <v>14</v>
      </c>
      <c r="N16" s="33">
        <v>5</v>
      </c>
      <c r="O16" s="7">
        <v>6</v>
      </c>
      <c r="P16" s="7">
        <v>5</v>
      </c>
      <c r="Q16" s="34">
        <v>5</v>
      </c>
      <c r="R16" s="140"/>
      <c r="S16" s="132" t="s">
        <v>71</v>
      </c>
      <c r="T16" s="33">
        <v>5</v>
      </c>
      <c r="U16" s="7">
        <v>4</v>
      </c>
      <c r="V16" s="7">
        <v>8</v>
      </c>
      <c r="W16" s="34">
        <v>5</v>
      </c>
      <c r="X16" s="33">
        <v>7</v>
      </c>
      <c r="Y16" s="7">
        <v>8</v>
      </c>
      <c r="Z16" s="7">
        <v>4</v>
      </c>
      <c r="AA16" s="34">
        <v>12</v>
      </c>
      <c r="AB16" s="33">
        <v>3</v>
      </c>
      <c r="AC16" s="7">
        <v>2</v>
      </c>
      <c r="AD16" s="7">
        <v>3</v>
      </c>
      <c r="AE16" s="34">
        <v>3</v>
      </c>
      <c r="AF16" s="33">
        <v>0</v>
      </c>
      <c r="AG16" s="7">
        <v>1</v>
      </c>
      <c r="AH16" s="7">
        <v>1</v>
      </c>
      <c r="AI16" s="34">
        <v>5</v>
      </c>
      <c r="AJ16" s="25">
        <v>0</v>
      </c>
      <c r="AK16" s="7">
        <v>170</v>
      </c>
      <c r="AL16" s="7">
        <v>0</v>
      </c>
      <c r="AM16" s="146">
        <f t="shared" si="0"/>
        <v>864</v>
      </c>
    </row>
    <row r="17" spans="1:39" s="1" customFormat="1" ht="15.75" customHeight="1" thickBot="1" x14ac:dyDescent="0.3">
      <c r="A17" s="23" t="s">
        <v>3</v>
      </c>
      <c r="B17" s="56">
        <f t="shared" ref="B17:AM17" si="1">SUM(B5:B16)</f>
        <v>1786</v>
      </c>
      <c r="C17" s="57">
        <f t="shared" si="1"/>
        <v>1874</v>
      </c>
      <c r="D17" s="57">
        <f t="shared" si="1"/>
        <v>1867</v>
      </c>
      <c r="E17" s="58">
        <f t="shared" si="1"/>
        <v>1756</v>
      </c>
      <c r="F17" s="56">
        <f t="shared" si="1"/>
        <v>1549</v>
      </c>
      <c r="G17" s="57">
        <f t="shared" si="1"/>
        <v>1671</v>
      </c>
      <c r="H17" s="57">
        <f t="shared" si="1"/>
        <v>1536</v>
      </c>
      <c r="I17" s="58">
        <f t="shared" si="1"/>
        <v>1530</v>
      </c>
      <c r="J17" s="56">
        <f t="shared" si="1"/>
        <v>382</v>
      </c>
      <c r="K17" s="57">
        <f t="shared" si="1"/>
        <v>418</v>
      </c>
      <c r="L17" s="57">
        <f t="shared" si="1"/>
        <v>387</v>
      </c>
      <c r="M17" s="58">
        <f t="shared" si="1"/>
        <v>390</v>
      </c>
      <c r="N17" s="56">
        <f t="shared" si="1"/>
        <v>94</v>
      </c>
      <c r="O17" s="57">
        <f t="shared" si="1"/>
        <v>90</v>
      </c>
      <c r="P17" s="57">
        <f t="shared" si="1"/>
        <v>117</v>
      </c>
      <c r="Q17" s="58">
        <f t="shared" si="1"/>
        <v>106</v>
      </c>
      <c r="R17" s="141"/>
      <c r="S17" s="150" t="s">
        <v>3</v>
      </c>
      <c r="T17" s="56">
        <f t="shared" si="1"/>
        <v>142</v>
      </c>
      <c r="U17" s="57">
        <f t="shared" si="1"/>
        <v>122</v>
      </c>
      <c r="V17" s="57">
        <f t="shared" si="1"/>
        <v>112</v>
      </c>
      <c r="W17" s="58">
        <f t="shared" si="1"/>
        <v>129</v>
      </c>
      <c r="X17" s="56">
        <f t="shared" si="1"/>
        <v>317</v>
      </c>
      <c r="Y17" s="57">
        <f t="shared" si="1"/>
        <v>310</v>
      </c>
      <c r="Z17" s="57">
        <f t="shared" si="1"/>
        <v>288</v>
      </c>
      <c r="AA17" s="58">
        <f t="shared" si="1"/>
        <v>343</v>
      </c>
      <c r="AB17" s="56">
        <f t="shared" si="1"/>
        <v>88</v>
      </c>
      <c r="AC17" s="57">
        <f t="shared" si="1"/>
        <v>102</v>
      </c>
      <c r="AD17" s="57">
        <f t="shared" si="1"/>
        <v>105</v>
      </c>
      <c r="AE17" s="58">
        <f t="shared" si="1"/>
        <v>77</v>
      </c>
      <c r="AF17" s="56">
        <f t="shared" si="1"/>
        <v>23</v>
      </c>
      <c r="AG17" s="57">
        <f t="shared" si="1"/>
        <v>30</v>
      </c>
      <c r="AH17" s="57">
        <f t="shared" si="1"/>
        <v>30</v>
      </c>
      <c r="AI17" s="58">
        <f t="shared" si="1"/>
        <v>40</v>
      </c>
      <c r="AJ17" s="147">
        <f t="shared" si="1"/>
        <v>4</v>
      </c>
      <c r="AK17" s="57">
        <f t="shared" si="1"/>
        <v>3557</v>
      </c>
      <c r="AL17" s="57">
        <f t="shared" si="1"/>
        <v>0</v>
      </c>
      <c r="AM17" s="148">
        <f t="shared" si="1"/>
        <v>21372</v>
      </c>
    </row>
    <row r="18" spans="1:39" ht="12" customHeight="1" x14ac:dyDescent="0.25"/>
    <row r="19" spans="1:39" ht="15.75" customHeight="1" thickBot="1" x14ac:dyDescent="0.35">
      <c r="A19" s="200"/>
      <c r="B19" s="206" t="s">
        <v>172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8"/>
      <c r="R19" s="114"/>
      <c r="S19" s="113"/>
      <c r="T19" s="206" t="s">
        <v>172</v>
      </c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35"/>
      <c r="AK19" s="235"/>
      <c r="AL19" s="235"/>
      <c r="AM19" s="236"/>
    </row>
    <row r="20" spans="1:39" s="1" customFormat="1" ht="12.75" customHeight="1" x14ac:dyDescent="0.3">
      <c r="A20" s="228"/>
      <c r="B20" s="26" t="s">
        <v>188</v>
      </c>
      <c r="C20" s="27" t="s">
        <v>189</v>
      </c>
      <c r="D20" s="27" t="s">
        <v>190</v>
      </c>
      <c r="E20" s="28" t="s">
        <v>191</v>
      </c>
      <c r="F20" s="26" t="s">
        <v>202</v>
      </c>
      <c r="G20" s="27" t="s">
        <v>206</v>
      </c>
      <c r="H20" s="27" t="s">
        <v>211</v>
      </c>
      <c r="I20" s="28" t="s">
        <v>212</v>
      </c>
      <c r="J20" s="26" t="s">
        <v>201</v>
      </c>
      <c r="K20" s="27" t="s">
        <v>207</v>
      </c>
      <c r="L20" s="27" t="s">
        <v>213</v>
      </c>
      <c r="M20" s="28" t="s">
        <v>214</v>
      </c>
      <c r="N20" s="26" t="s">
        <v>193</v>
      </c>
      <c r="O20" s="27" t="s">
        <v>197</v>
      </c>
      <c r="P20" s="27" t="s">
        <v>208</v>
      </c>
      <c r="Q20" s="28" t="s">
        <v>215</v>
      </c>
      <c r="R20" s="138"/>
      <c r="S20" s="149"/>
      <c r="T20" s="26" t="s">
        <v>194</v>
      </c>
      <c r="U20" s="27" t="s">
        <v>210</v>
      </c>
      <c r="V20" s="27" t="s">
        <v>209</v>
      </c>
      <c r="W20" s="28" t="s">
        <v>216</v>
      </c>
      <c r="X20" s="26" t="s">
        <v>200</v>
      </c>
      <c r="Y20" s="27" t="s">
        <v>217</v>
      </c>
      <c r="Z20" s="27" t="s">
        <v>218</v>
      </c>
      <c r="AA20" s="28" t="s">
        <v>219</v>
      </c>
      <c r="AB20" s="26" t="s">
        <v>195</v>
      </c>
      <c r="AC20" s="27" t="s">
        <v>198</v>
      </c>
      <c r="AD20" s="27" t="s">
        <v>220</v>
      </c>
      <c r="AE20" s="28" t="s">
        <v>221</v>
      </c>
      <c r="AF20" s="26" t="s">
        <v>196</v>
      </c>
      <c r="AG20" s="27" t="s">
        <v>199</v>
      </c>
      <c r="AH20" s="27" t="s">
        <v>222</v>
      </c>
      <c r="AI20" s="28" t="s">
        <v>223</v>
      </c>
      <c r="AJ20" s="231" t="s">
        <v>0</v>
      </c>
      <c r="AK20" s="225" t="s">
        <v>1</v>
      </c>
      <c r="AL20" s="225" t="s">
        <v>2</v>
      </c>
      <c r="AM20" s="226" t="s">
        <v>3</v>
      </c>
    </row>
    <row r="21" spans="1:39" s="1" customFormat="1" x14ac:dyDescent="0.3">
      <c r="A21" s="229">
        <v>43046</v>
      </c>
      <c r="B21" s="29" t="s">
        <v>4</v>
      </c>
      <c r="C21" s="3" t="s">
        <v>4</v>
      </c>
      <c r="D21" s="3" t="s">
        <v>4</v>
      </c>
      <c r="E21" s="30" t="s">
        <v>4</v>
      </c>
      <c r="F21" s="29" t="s">
        <v>5</v>
      </c>
      <c r="G21" s="3" t="s">
        <v>5</v>
      </c>
      <c r="H21" s="3" t="s">
        <v>5</v>
      </c>
      <c r="I21" s="30" t="s">
        <v>5</v>
      </c>
      <c r="J21" s="29" t="s">
        <v>6</v>
      </c>
      <c r="K21" s="3" t="s">
        <v>6</v>
      </c>
      <c r="L21" s="3" t="s">
        <v>6</v>
      </c>
      <c r="M21" s="30" t="s">
        <v>6</v>
      </c>
      <c r="N21" s="29" t="s">
        <v>7</v>
      </c>
      <c r="O21" s="3" t="s">
        <v>7</v>
      </c>
      <c r="P21" s="3" t="s">
        <v>7</v>
      </c>
      <c r="Q21" s="30" t="s">
        <v>7</v>
      </c>
      <c r="R21" s="138"/>
      <c r="S21" s="233">
        <v>43046</v>
      </c>
      <c r="T21" s="29" t="s">
        <v>8</v>
      </c>
      <c r="U21" s="3" t="s">
        <v>8</v>
      </c>
      <c r="V21" s="3" t="s">
        <v>8</v>
      </c>
      <c r="W21" s="30" t="s">
        <v>8</v>
      </c>
      <c r="X21" s="29" t="s">
        <v>9</v>
      </c>
      <c r="Y21" s="3" t="s">
        <v>9</v>
      </c>
      <c r="Z21" s="3" t="s">
        <v>9</v>
      </c>
      <c r="AA21" s="30" t="s">
        <v>9</v>
      </c>
      <c r="AB21" s="29" t="s">
        <v>10</v>
      </c>
      <c r="AC21" s="3" t="s">
        <v>10</v>
      </c>
      <c r="AD21" s="3" t="s">
        <v>10</v>
      </c>
      <c r="AE21" s="30" t="s">
        <v>10</v>
      </c>
      <c r="AF21" s="29" t="s">
        <v>11</v>
      </c>
      <c r="AG21" s="3" t="s">
        <v>11</v>
      </c>
      <c r="AH21" s="3" t="s">
        <v>11</v>
      </c>
      <c r="AI21" s="30" t="s">
        <v>11</v>
      </c>
      <c r="AJ21" s="232"/>
      <c r="AK21" s="220"/>
      <c r="AL21" s="220"/>
      <c r="AM21" s="227"/>
    </row>
    <row r="22" spans="1:39" s="4" customFormat="1" ht="84.75" customHeight="1" x14ac:dyDescent="0.2">
      <c r="A22" s="230"/>
      <c r="B22" s="31" t="s">
        <v>641</v>
      </c>
      <c r="C22" s="130" t="s">
        <v>185</v>
      </c>
      <c r="D22" s="130" t="s">
        <v>186</v>
      </c>
      <c r="E22" s="32" t="s">
        <v>187</v>
      </c>
      <c r="F22" s="31" t="s">
        <v>192</v>
      </c>
      <c r="G22" s="130" t="s">
        <v>203</v>
      </c>
      <c r="H22" s="130" t="s">
        <v>204</v>
      </c>
      <c r="I22" s="32" t="s">
        <v>205</v>
      </c>
      <c r="J22" s="31" t="s">
        <v>192</v>
      </c>
      <c r="K22" s="130" t="s">
        <v>203</v>
      </c>
      <c r="L22" s="130" t="s">
        <v>204</v>
      </c>
      <c r="M22" s="32" t="s">
        <v>205</v>
      </c>
      <c r="N22" s="31" t="s">
        <v>641</v>
      </c>
      <c r="O22" s="130" t="s">
        <v>185</v>
      </c>
      <c r="P22" s="130" t="s">
        <v>186</v>
      </c>
      <c r="Q22" s="32" t="s">
        <v>187</v>
      </c>
      <c r="R22" s="139"/>
      <c r="S22" s="234"/>
      <c r="T22" s="31" t="s">
        <v>184</v>
      </c>
      <c r="U22" s="19" t="s">
        <v>185</v>
      </c>
      <c r="V22" s="19" t="s">
        <v>203</v>
      </c>
      <c r="W22" s="32" t="s">
        <v>187</v>
      </c>
      <c r="X22" s="31" t="s">
        <v>192</v>
      </c>
      <c r="Y22" s="19" t="s">
        <v>203</v>
      </c>
      <c r="Z22" s="19" t="s">
        <v>204</v>
      </c>
      <c r="AA22" s="32" t="s">
        <v>205</v>
      </c>
      <c r="AB22" s="31" t="s">
        <v>641</v>
      </c>
      <c r="AC22" s="19" t="s">
        <v>185</v>
      </c>
      <c r="AD22" s="19" t="s">
        <v>186</v>
      </c>
      <c r="AE22" s="32" t="s">
        <v>187</v>
      </c>
      <c r="AF22" s="31" t="s">
        <v>641</v>
      </c>
      <c r="AG22" s="19" t="s">
        <v>192</v>
      </c>
      <c r="AH22" s="19" t="s">
        <v>204</v>
      </c>
      <c r="AI22" s="32" t="s">
        <v>205</v>
      </c>
      <c r="AJ22" s="232"/>
      <c r="AK22" s="220"/>
      <c r="AL22" s="220"/>
      <c r="AM22" s="227"/>
    </row>
    <row r="23" spans="1:39" s="4" customFormat="1" ht="12.75" customHeight="1" x14ac:dyDescent="0.3">
      <c r="A23" s="22" t="s">
        <v>85</v>
      </c>
      <c r="B23" s="33">
        <v>63</v>
      </c>
      <c r="C23" s="7">
        <v>57</v>
      </c>
      <c r="D23" s="7">
        <v>62</v>
      </c>
      <c r="E23" s="34">
        <v>56</v>
      </c>
      <c r="F23" s="33">
        <v>108</v>
      </c>
      <c r="G23" s="7">
        <v>95</v>
      </c>
      <c r="H23" s="7">
        <v>81</v>
      </c>
      <c r="I23" s="34">
        <v>78</v>
      </c>
      <c r="J23" s="33">
        <v>36</v>
      </c>
      <c r="K23" s="7">
        <v>37</v>
      </c>
      <c r="L23" s="7">
        <v>30</v>
      </c>
      <c r="M23" s="34">
        <v>25</v>
      </c>
      <c r="N23" s="33">
        <v>10</v>
      </c>
      <c r="O23" s="7">
        <v>8</v>
      </c>
      <c r="P23" s="7">
        <v>4</v>
      </c>
      <c r="Q23" s="34">
        <v>3</v>
      </c>
      <c r="R23" s="140"/>
      <c r="S23" s="132" t="s">
        <v>85</v>
      </c>
      <c r="T23" s="33">
        <v>10</v>
      </c>
      <c r="U23" s="7">
        <v>5</v>
      </c>
      <c r="V23" s="7">
        <v>8</v>
      </c>
      <c r="W23" s="34">
        <v>5</v>
      </c>
      <c r="X23" s="33">
        <v>32</v>
      </c>
      <c r="Y23" s="7">
        <v>28</v>
      </c>
      <c r="Z23" s="7">
        <v>27</v>
      </c>
      <c r="AA23" s="34">
        <v>26</v>
      </c>
      <c r="AB23" s="33">
        <v>5</v>
      </c>
      <c r="AC23" s="7">
        <v>3</v>
      </c>
      <c r="AD23" s="7">
        <v>8</v>
      </c>
      <c r="AE23" s="34">
        <v>5</v>
      </c>
      <c r="AF23" s="33">
        <v>1</v>
      </c>
      <c r="AG23" s="7">
        <v>1</v>
      </c>
      <c r="AH23" s="7">
        <v>2</v>
      </c>
      <c r="AI23" s="34">
        <v>0</v>
      </c>
      <c r="AJ23" s="33">
        <v>0</v>
      </c>
      <c r="AK23" s="7">
        <v>209</v>
      </c>
      <c r="AL23" s="7">
        <v>0</v>
      </c>
      <c r="AM23" s="146">
        <f t="shared" ref="AM23:AM30" si="2">SUM(B23:AL23)</f>
        <v>1128</v>
      </c>
    </row>
    <row r="24" spans="1:39" s="1" customFormat="1" ht="12.75" customHeight="1" x14ac:dyDescent="0.3">
      <c r="A24" s="22" t="s">
        <v>86</v>
      </c>
      <c r="B24" s="33">
        <v>211</v>
      </c>
      <c r="C24" s="7">
        <v>204</v>
      </c>
      <c r="D24" s="7">
        <v>197</v>
      </c>
      <c r="E24" s="34">
        <v>191</v>
      </c>
      <c r="F24" s="33">
        <v>176</v>
      </c>
      <c r="G24" s="7">
        <v>187</v>
      </c>
      <c r="H24" s="7">
        <v>166</v>
      </c>
      <c r="I24" s="34">
        <v>153</v>
      </c>
      <c r="J24" s="33">
        <v>42</v>
      </c>
      <c r="K24" s="7">
        <v>47</v>
      </c>
      <c r="L24" s="7">
        <v>38</v>
      </c>
      <c r="M24" s="34">
        <v>36</v>
      </c>
      <c r="N24" s="33">
        <v>8</v>
      </c>
      <c r="O24" s="7">
        <v>10</v>
      </c>
      <c r="P24" s="7">
        <v>17</v>
      </c>
      <c r="Q24" s="34">
        <v>8</v>
      </c>
      <c r="R24" s="140"/>
      <c r="S24" s="132" t="s">
        <v>86</v>
      </c>
      <c r="T24" s="33">
        <v>14</v>
      </c>
      <c r="U24" s="7">
        <v>17</v>
      </c>
      <c r="V24" s="7">
        <v>10</v>
      </c>
      <c r="W24" s="34">
        <v>16</v>
      </c>
      <c r="X24" s="33">
        <v>22</v>
      </c>
      <c r="Y24" s="7">
        <v>27</v>
      </c>
      <c r="Z24" s="7">
        <v>24</v>
      </c>
      <c r="AA24" s="34">
        <v>24</v>
      </c>
      <c r="AB24" s="33">
        <v>8</v>
      </c>
      <c r="AC24" s="7">
        <v>11</v>
      </c>
      <c r="AD24" s="7">
        <v>10</v>
      </c>
      <c r="AE24" s="34">
        <v>8</v>
      </c>
      <c r="AF24" s="33">
        <v>4</v>
      </c>
      <c r="AG24" s="7">
        <v>5</v>
      </c>
      <c r="AH24" s="7">
        <v>2</v>
      </c>
      <c r="AI24" s="34">
        <v>2</v>
      </c>
      <c r="AJ24" s="33">
        <v>0</v>
      </c>
      <c r="AK24" s="7">
        <v>317</v>
      </c>
      <c r="AL24" s="7">
        <v>0</v>
      </c>
      <c r="AM24" s="146">
        <f t="shared" si="2"/>
        <v>2212</v>
      </c>
    </row>
    <row r="25" spans="1:39" s="1" customFormat="1" ht="12.75" customHeight="1" x14ac:dyDescent="0.3">
      <c r="A25" s="22" t="s">
        <v>87</v>
      </c>
      <c r="B25" s="33">
        <v>179</v>
      </c>
      <c r="C25" s="7">
        <v>143</v>
      </c>
      <c r="D25" s="7">
        <v>138</v>
      </c>
      <c r="E25" s="34">
        <v>139</v>
      </c>
      <c r="F25" s="33">
        <v>201</v>
      </c>
      <c r="G25" s="7">
        <v>207</v>
      </c>
      <c r="H25" s="7">
        <v>155</v>
      </c>
      <c r="I25" s="34">
        <v>133</v>
      </c>
      <c r="J25" s="33">
        <v>50</v>
      </c>
      <c r="K25" s="7">
        <v>51</v>
      </c>
      <c r="L25" s="7">
        <v>38</v>
      </c>
      <c r="M25" s="34">
        <v>38</v>
      </c>
      <c r="N25" s="33">
        <v>17</v>
      </c>
      <c r="O25" s="7">
        <v>8</v>
      </c>
      <c r="P25" s="7">
        <v>16</v>
      </c>
      <c r="Q25" s="34">
        <v>12</v>
      </c>
      <c r="R25" s="140"/>
      <c r="S25" s="132" t="s">
        <v>87</v>
      </c>
      <c r="T25" s="33">
        <v>18</v>
      </c>
      <c r="U25" s="7">
        <v>13</v>
      </c>
      <c r="V25" s="7">
        <v>17</v>
      </c>
      <c r="W25" s="34">
        <v>16</v>
      </c>
      <c r="X25" s="33">
        <v>39</v>
      </c>
      <c r="Y25" s="7">
        <v>36</v>
      </c>
      <c r="Z25" s="7">
        <v>27</v>
      </c>
      <c r="AA25" s="34">
        <v>27</v>
      </c>
      <c r="AB25" s="33">
        <v>9</v>
      </c>
      <c r="AC25" s="7">
        <v>8</v>
      </c>
      <c r="AD25" s="7">
        <v>5</v>
      </c>
      <c r="AE25" s="34">
        <v>4</v>
      </c>
      <c r="AF25" s="33">
        <v>1</v>
      </c>
      <c r="AG25" s="7">
        <v>2</v>
      </c>
      <c r="AH25" s="7">
        <v>1</v>
      </c>
      <c r="AI25" s="34">
        <v>1</v>
      </c>
      <c r="AJ25" s="33">
        <v>0</v>
      </c>
      <c r="AK25" s="7">
        <v>415</v>
      </c>
      <c r="AL25" s="7">
        <v>0</v>
      </c>
      <c r="AM25" s="146">
        <f t="shared" si="2"/>
        <v>2164</v>
      </c>
    </row>
    <row r="26" spans="1:39" s="1" customFormat="1" ht="12.75" customHeight="1" x14ac:dyDescent="0.3">
      <c r="A26" s="22" t="s">
        <v>88</v>
      </c>
      <c r="B26" s="33">
        <v>243</v>
      </c>
      <c r="C26" s="7">
        <v>242</v>
      </c>
      <c r="D26" s="7">
        <v>245</v>
      </c>
      <c r="E26" s="34">
        <v>231</v>
      </c>
      <c r="F26" s="33">
        <v>235</v>
      </c>
      <c r="G26" s="7">
        <v>243</v>
      </c>
      <c r="H26" s="7">
        <v>203</v>
      </c>
      <c r="I26" s="34">
        <v>187</v>
      </c>
      <c r="J26" s="33">
        <v>66</v>
      </c>
      <c r="K26" s="7">
        <v>73</v>
      </c>
      <c r="L26" s="7">
        <v>68</v>
      </c>
      <c r="M26" s="34">
        <v>59</v>
      </c>
      <c r="N26" s="33">
        <v>12</v>
      </c>
      <c r="O26" s="7">
        <v>9</v>
      </c>
      <c r="P26" s="7">
        <v>17</v>
      </c>
      <c r="Q26" s="34">
        <v>16</v>
      </c>
      <c r="R26" s="140"/>
      <c r="S26" s="132" t="s">
        <v>88</v>
      </c>
      <c r="T26" s="33">
        <v>22</v>
      </c>
      <c r="U26" s="7">
        <v>23</v>
      </c>
      <c r="V26" s="7">
        <v>19</v>
      </c>
      <c r="W26" s="34">
        <v>18</v>
      </c>
      <c r="X26" s="33">
        <v>33</v>
      </c>
      <c r="Y26" s="7">
        <v>36</v>
      </c>
      <c r="Z26" s="7">
        <v>34</v>
      </c>
      <c r="AA26" s="34">
        <v>30</v>
      </c>
      <c r="AB26" s="33">
        <v>22</v>
      </c>
      <c r="AC26" s="7">
        <v>11</v>
      </c>
      <c r="AD26" s="7">
        <v>15</v>
      </c>
      <c r="AE26" s="34">
        <v>14</v>
      </c>
      <c r="AF26" s="33">
        <v>3</v>
      </c>
      <c r="AG26" s="7">
        <v>3</v>
      </c>
      <c r="AH26" s="7">
        <v>3</v>
      </c>
      <c r="AI26" s="34">
        <v>4</v>
      </c>
      <c r="AJ26" s="33">
        <v>0</v>
      </c>
      <c r="AK26" s="7">
        <v>449</v>
      </c>
      <c r="AL26" s="7">
        <v>0</v>
      </c>
      <c r="AM26" s="146">
        <f t="shared" si="2"/>
        <v>2888</v>
      </c>
    </row>
    <row r="27" spans="1:39" s="1" customFormat="1" ht="12.75" customHeight="1" x14ac:dyDescent="0.3">
      <c r="A27" s="22" t="s">
        <v>89</v>
      </c>
      <c r="B27" s="33">
        <v>203</v>
      </c>
      <c r="C27" s="7">
        <v>193</v>
      </c>
      <c r="D27" s="7">
        <v>204</v>
      </c>
      <c r="E27" s="34">
        <v>188</v>
      </c>
      <c r="F27" s="33">
        <v>254</v>
      </c>
      <c r="G27" s="7">
        <v>247</v>
      </c>
      <c r="H27" s="7">
        <v>222</v>
      </c>
      <c r="I27" s="34">
        <v>221</v>
      </c>
      <c r="J27" s="33">
        <v>64</v>
      </c>
      <c r="K27" s="7">
        <v>60</v>
      </c>
      <c r="L27" s="7">
        <v>55</v>
      </c>
      <c r="M27" s="34">
        <v>51</v>
      </c>
      <c r="N27" s="33">
        <v>10</v>
      </c>
      <c r="O27" s="7">
        <v>9</v>
      </c>
      <c r="P27" s="7">
        <v>20</v>
      </c>
      <c r="Q27" s="34">
        <v>11</v>
      </c>
      <c r="R27" s="140"/>
      <c r="S27" s="132" t="s">
        <v>89</v>
      </c>
      <c r="T27" s="33">
        <v>14</v>
      </c>
      <c r="U27" s="7">
        <v>9</v>
      </c>
      <c r="V27" s="7">
        <v>9</v>
      </c>
      <c r="W27" s="34">
        <v>10</v>
      </c>
      <c r="X27" s="33">
        <v>37</v>
      </c>
      <c r="Y27" s="7">
        <v>27</v>
      </c>
      <c r="Z27" s="7">
        <v>25</v>
      </c>
      <c r="AA27" s="34">
        <v>27</v>
      </c>
      <c r="AB27" s="33">
        <v>7</v>
      </c>
      <c r="AC27" s="7">
        <v>10</v>
      </c>
      <c r="AD27" s="7">
        <v>12</v>
      </c>
      <c r="AE27" s="34">
        <v>9</v>
      </c>
      <c r="AF27" s="33">
        <v>1</v>
      </c>
      <c r="AG27" s="7">
        <v>2</v>
      </c>
      <c r="AH27" s="7">
        <v>4</v>
      </c>
      <c r="AI27" s="34">
        <v>5</v>
      </c>
      <c r="AJ27" s="33">
        <v>0</v>
      </c>
      <c r="AK27" s="7">
        <v>408</v>
      </c>
      <c r="AL27" s="7">
        <v>0</v>
      </c>
      <c r="AM27" s="146">
        <f t="shared" si="2"/>
        <v>2628</v>
      </c>
    </row>
    <row r="28" spans="1:39" s="1" customFormat="1" ht="12.75" customHeight="1" x14ac:dyDescent="0.3">
      <c r="A28" s="22" t="s">
        <v>90</v>
      </c>
      <c r="B28" s="33">
        <v>247</v>
      </c>
      <c r="C28" s="7">
        <v>237</v>
      </c>
      <c r="D28" s="7">
        <v>246</v>
      </c>
      <c r="E28" s="34">
        <v>234</v>
      </c>
      <c r="F28" s="33">
        <v>171</v>
      </c>
      <c r="G28" s="7">
        <v>175</v>
      </c>
      <c r="H28" s="7">
        <v>150</v>
      </c>
      <c r="I28" s="34">
        <v>143</v>
      </c>
      <c r="J28" s="33">
        <v>36</v>
      </c>
      <c r="K28" s="7">
        <v>41</v>
      </c>
      <c r="L28" s="7">
        <v>31</v>
      </c>
      <c r="M28" s="34">
        <v>34</v>
      </c>
      <c r="N28" s="33">
        <v>9</v>
      </c>
      <c r="O28" s="7">
        <v>12</v>
      </c>
      <c r="P28" s="7">
        <v>14</v>
      </c>
      <c r="Q28" s="34">
        <v>17</v>
      </c>
      <c r="R28" s="140"/>
      <c r="S28" s="132" t="s">
        <v>90</v>
      </c>
      <c r="T28" s="33">
        <v>10</v>
      </c>
      <c r="U28" s="7">
        <v>10</v>
      </c>
      <c r="V28" s="7">
        <v>7</v>
      </c>
      <c r="W28" s="34">
        <v>8</v>
      </c>
      <c r="X28" s="33">
        <v>22</v>
      </c>
      <c r="Y28" s="7">
        <v>25</v>
      </c>
      <c r="Z28" s="7">
        <v>18</v>
      </c>
      <c r="AA28" s="34">
        <v>16</v>
      </c>
      <c r="AB28" s="33">
        <v>5</v>
      </c>
      <c r="AC28" s="7">
        <v>7</v>
      </c>
      <c r="AD28" s="7">
        <v>14</v>
      </c>
      <c r="AE28" s="34">
        <v>8</v>
      </c>
      <c r="AF28" s="33">
        <v>5</v>
      </c>
      <c r="AG28" s="7">
        <v>3</v>
      </c>
      <c r="AH28" s="7">
        <v>5</v>
      </c>
      <c r="AI28" s="34">
        <v>1</v>
      </c>
      <c r="AJ28" s="33">
        <v>0</v>
      </c>
      <c r="AK28" s="7">
        <v>343</v>
      </c>
      <c r="AL28" s="7">
        <v>0</v>
      </c>
      <c r="AM28" s="146">
        <f t="shared" si="2"/>
        <v>2304</v>
      </c>
    </row>
    <row r="29" spans="1:39" s="1" customFormat="1" ht="12.75" customHeight="1" x14ac:dyDescent="0.3">
      <c r="A29" s="22" t="s">
        <v>91</v>
      </c>
      <c r="B29" s="33">
        <v>134</v>
      </c>
      <c r="C29" s="7">
        <v>109</v>
      </c>
      <c r="D29" s="7">
        <v>120</v>
      </c>
      <c r="E29" s="34">
        <v>112</v>
      </c>
      <c r="F29" s="33">
        <v>200</v>
      </c>
      <c r="G29" s="7">
        <v>181</v>
      </c>
      <c r="H29" s="7">
        <v>162</v>
      </c>
      <c r="I29" s="34">
        <v>133</v>
      </c>
      <c r="J29" s="33">
        <v>69</v>
      </c>
      <c r="K29" s="7">
        <v>67</v>
      </c>
      <c r="L29" s="7">
        <v>53</v>
      </c>
      <c r="M29" s="34">
        <v>50</v>
      </c>
      <c r="N29" s="33">
        <v>13</v>
      </c>
      <c r="O29" s="7">
        <v>10</v>
      </c>
      <c r="P29" s="7">
        <v>13</v>
      </c>
      <c r="Q29" s="34">
        <v>13</v>
      </c>
      <c r="R29" s="140"/>
      <c r="S29" s="132" t="s">
        <v>91</v>
      </c>
      <c r="T29" s="33">
        <v>7</v>
      </c>
      <c r="U29" s="7">
        <v>10</v>
      </c>
      <c r="V29" s="7">
        <v>5</v>
      </c>
      <c r="W29" s="34">
        <v>13</v>
      </c>
      <c r="X29" s="33">
        <v>31</v>
      </c>
      <c r="Y29" s="7">
        <v>24</v>
      </c>
      <c r="Z29" s="7">
        <v>17</v>
      </c>
      <c r="AA29" s="34">
        <v>15</v>
      </c>
      <c r="AB29" s="33">
        <v>6</v>
      </c>
      <c r="AC29" s="7">
        <v>5</v>
      </c>
      <c r="AD29" s="7">
        <v>10</v>
      </c>
      <c r="AE29" s="34">
        <v>4</v>
      </c>
      <c r="AF29" s="33">
        <v>3</v>
      </c>
      <c r="AG29" s="7">
        <v>6</v>
      </c>
      <c r="AH29" s="7">
        <v>3</v>
      </c>
      <c r="AI29" s="34">
        <v>2</v>
      </c>
      <c r="AJ29" s="33">
        <v>0</v>
      </c>
      <c r="AK29" s="7">
        <v>340</v>
      </c>
      <c r="AL29" s="7">
        <v>0</v>
      </c>
      <c r="AM29" s="146">
        <f t="shared" si="2"/>
        <v>1940</v>
      </c>
    </row>
    <row r="30" spans="1:39" s="1" customFormat="1" ht="12.75" customHeight="1" x14ac:dyDescent="0.3">
      <c r="A30" s="22" t="s">
        <v>92</v>
      </c>
      <c r="B30" s="33">
        <v>246</v>
      </c>
      <c r="C30" s="7">
        <v>218</v>
      </c>
      <c r="D30" s="7">
        <v>230</v>
      </c>
      <c r="E30" s="34">
        <v>221</v>
      </c>
      <c r="F30" s="33">
        <v>260</v>
      </c>
      <c r="G30" s="7">
        <v>252</v>
      </c>
      <c r="H30" s="7">
        <v>223</v>
      </c>
      <c r="I30" s="34">
        <v>204</v>
      </c>
      <c r="J30" s="33">
        <v>67</v>
      </c>
      <c r="K30" s="7">
        <v>79</v>
      </c>
      <c r="L30" s="7">
        <v>62</v>
      </c>
      <c r="M30" s="34">
        <v>67</v>
      </c>
      <c r="N30" s="33">
        <v>11</v>
      </c>
      <c r="O30" s="7">
        <v>14</v>
      </c>
      <c r="P30" s="7">
        <v>12</v>
      </c>
      <c r="Q30" s="34">
        <v>9</v>
      </c>
      <c r="R30" s="140"/>
      <c r="S30" s="132" t="s">
        <v>92</v>
      </c>
      <c r="T30" s="33">
        <v>13</v>
      </c>
      <c r="U30" s="7">
        <v>14</v>
      </c>
      <c r="V30" s="7">
        <v>10</v>
      </c>
      <c r="W30" s="34">
        <v>13</v>
      </c>
      <c r="X30" s="33">
        <v>46</v>
      </c>
      <c r="Y30" s="7">
        <v>37</v>
      </c>
      <c r="Z30" s="7">
        <v>33</v>
      </c>
      <c r="AA30" s="34">
        <v>34</v>
      </c>
      <c r="AB30" s="33">
        <v>17</v>
      </c>
      <c r="AC30" s="7">
        <v>10</v>
      </c>
      <c r="AD30" s="7">
        <v>12</v>
      </c>
      <c r="AE30" s="34">
        <v>11</v>
      </c>
      <c r="AF30" s="33">
        <v>3</v>
      </c>
      <c r="AG30" s="7">
        <v>4</v>
      </c>
      <c r="AH30" s="7">
        <v>3</v>
      </c>
      <c r="AI30" s="34">
        <v>3</v>
      </c>
      <c r="AJ30" s="33">
        <v>0</v>
      </c>
      <c r="AK30" s="7">
        <v>350</v>
      </c>
      <c r="AL30" s="7">
        <v>0</v>
      </c>
      <c r="AM30" s="146">
        <f t="shared" si="2"/>
        <v>2788</v>
      </c>
    </row>
    <row r="31" spans="1:39" s="1" customFormat="1" ht="15.75" customHeight="1" thickBot="1" x14ac:dyDescent="0.35">
      <c r="A31" s="23" t="s">
        <v>3</v>
      </c>
      <c r="B31" s="56">
        <f t="shared" ref="B31:AM31" si="3">SUM(B23:B30)</f>
        <v>1526</v>
      </c>
      <c r="C31" s="57">
        <f t="shared" si="3"/>
        <v>1403</v>
      </c>
      <c r="D31" s="57">
        <f t="shared" si="3"/>
        <v>1442</v>
      </c>
      <c r="E31" s="58">
        <f t="shared" si="3"/>
        <v>1372</v>
      </c>
      <c r="F31" s="56">
        <f t="shared" si="3"/>
        <v>1605</v>
      </c>
      <c r="G31" s="57">
        <f t="shared" si="3"/>
        <v>1587</v>
      </c>
      <c r="H31" s="57">
        <f t="shared" si="3"/>
        <v>1362</v>
      </c>
      <c r="I31" s="58">
        <f t="shared" si="3"/>
        <v>1252</v>
      </c>
      <c r="J31" s="56">
        <f t="shared" si="3"/>
        <v>430</v>
      </c>
      <c r="K31" s="57">
        <f t="shared" si="3"/>
        <v>455</v>
      </c>
      <c r="L31" s="57">
        <f t="shared" si="3"/>
        <v>375</v>
      </c>
      <c r="M31" s="58">
        <f t="shared" si="3"/>
        <v>360</v>
      </c>
      <c r="N31" s="56">
        <f t="shared" si="3"/>
        <v>90</v>
      </c>
      <c r="O31" s="57">
        <f t="shared" si="3"/>
        <v>80</v>
      </c>
      <c r="P31" s="57">
        <f t="shared" si="3"/>
        <v>113</v>
      </c>
      <c r="Q31" s="58">
        <f t="shared" si="3"/>
        <v>89</v>
      </c>
      <c r="R31" s="141"/>
      <c r="S31" s="150" t="s">
        <v>3</v>
      </c>
      <c r="T31" s="56">
        <f t="shared" si="3"/>
        <v>108</v>
      </c>
      <c r="U31" s="57">
        <f t="shared" si="3"/>
        <v>101</v>
      </c>
      <c r="V31" s="57">
        <f t="shared" si="3"/>
        <v>85</v>
      </c>
      <c r="W31" s="58">
        <f t="shared" si="3"/>
        <v>99</v>
      </c>
      <c r="X31" s="56">
        <f t="shared" si="3"/>
        <v>262</v>
      </c>
      <c r="Y31" s="57">
        <f t="shared" si="3"/>
        <v>240</v>
      </c>
      <c r="Z31" s="57">
        <f t="shared" si="3"/>
        <v>205</v>
      </c>
      <c r="AA31" s="58">
        <f t="shared" si="3"/>
        <v>199</v>
      </c>
      <c r="AB31" s="56">
        <f t="shared" si="3"/>
        <v>79</v>
      </c>
      <c r="AC31" s="57">
        <f t="shared" si="3"/>
        <v>65</v>
      </c>
      <c r="AD31" s="57">
        <f t="shared" si="3"/>
        <v>86</v>
      </c>
      <c r="AE31" s="58">
        <f t="shared" si="3"/>
        <v>63</v>
      </c>
      <c r="AF31" s="56">
        <f t="shared" si="3"/>
        <v>21</v>
      </c>
      <c r="AG31" s="57">
        <f t="shared" si="3"/>
        <v>26</v>
      </c>
      <c r="AH31" s="57">
        <f t="shared" si="3"/>
        <v>23</v>
      </c>
      <c r="AI31" s="58">
        <f t="shared" si="3"/>
        <v>18</v>
      </c>
      <c r="AJ31" s="56">
        <f t="shared" si="3"/>
        <v>0</v>
      </c>
      <c r="AK31" s="57">
        <f t="shared" si="3"/>
        <v>2831</v>
      </c>
      <c r="AL31" s="57">
        <f t="shared" si="3"/>
        <v>0</v>
      </c>
      <c r="AM31" s="148">
        <f t="shared" si="3"/>
        <v>18052</v>
      </c>
    </row>
    <row r="32" spans="1:39" s="1" customFormat="1" ht="12" customHeight="1" x14ac:dyDescent="0.3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6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</row>
    <row r="33" spans="1:39" ht="15" customHeight="1" thickBot="1" x14ac:dyDescent="0.35">
      <c r="A33" s="200"/>
      <c r="B33" s="206" t="s">
        <v>172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8"/>
      <c r="R33" s="114"/>
      <c r="S33" s="113"/>
      <c r="T33" s="206" t="s">
        <v>172</v>
      </c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35"/>
      <c r="AK33" s="235"/>
      <c r="AL33" s="235"/>
      <c r="AM33" s="236"/>
    </row>
    <row r="34" spans="1:39" s="1" customFormat="1" ht="12.75" customHeight="1" x14ac:dyDescent="0.3">
      <c r="A34" s="228"/>
      <c r="B34" s="26" t="s">
        <v>188</v>
      </c>
      <c r="C34" s="27" t="s">
        <v>189</v>
      </c>
      <c r="D34" s="27" t="s">
        <v>190</v>
      </c>
      <c r="E34" s="28" t="s">
        <v>191</v>
      </c>
      <c r="F34" s="26" t="s">
        <v>202</v>
      </c>
      <c r="G34" s="27" t="s">
        <v>206</v>
      </c>
      <c r="H34" s="27" t="s">
        <v>211</v>
      </c>
      <c r="I34" s="28" t="s">
        <v>212</v>
      </c>
      <c r="J34" s="26" t="s">
        <v>201</v>
      </c>
      <c r="K34" s="27" t="s">
        <v>207</v>
      </c>
      <c r="L34" s="27" t="s">
        <v>213</v>
      </c>
      <c r="M34" s="28" t="s">
        <v>214</v>
      </c>
      <c r="N34" s="26" t="s">
        <v>193</v>
      </c>
      <c r="O34" s="27" t="s">
        <v>197</v>
      </c>
      <c r="P34" s="27" t="s">
        <v>208</v>
      </c>
      <c r="Q34" s="28" t="s">
        <v>215</v>
      </c>
      <c r="R34" s="138"/>
      <c r="S34" s="149"/>
      <c r="T34" s="26" t="s">
        <v>194</v>
      </c>
      <c r="U34" s="27" t="s">
        <v>210</v>
      </c>
      <c r="V34" s="27" t="s">
        <v>209</v>
      </c>
      <c r="W34" s="28" t="s">
        <v>216</v>
      </c>
      <c r="X34" s="26" t="s">
        <v>200</v>
      </c>
      <c r="Y34" s="27" t="s">
        <v>217</v>
      </c>
      <c r="Z34" s="27" t="s">
        <v>218</v>
      </c>
      <c r="AA34" s="28" t="s">
        <v>219</v>
      </c>
      <c r="AB34" s="26" t="s">
        <v>195</v>
      </c>
      <c r="AC34" s="27" t="s">
        <v>198</v>
      </c>
      <c r="AD34" s="27" t="s">
        <v>220</v>
      </c>
      <c r="AE34" s="28" t="s">
        <v>221</v>
      </c>
      <c r="AF34" s="26" t="s">
        <v>196</v>
      </c>
      <c r="AG34" s="27" t="s">
        <v>199</v>
      </c>
      <c r="AH34" s="27" t="s">
        <v>222</v>
      </c>
      <c r="AI34" s="28" t="s">
        <v>223</v>
      </c>
      <c r="AJ34" s="231" t="s">
        <v>0</v>
      </c>
      <c r="AK34" s="225" t="s">
        <v>1</v>
      </c>
      <c r="AL34" s="225" t="s">
        <v>2</v>
      </c>
      <c r="AM34" s="226" t="s">
        <v>3</v>
      </c>
    </row>
    <row r="35" spans="1:39" s="1" customFormat="1" x14ac:dyDescent="0.3">
      <c r="A35" s="229">
        <v>43046</v>
      </c>
      <c r="B35" s="29" t="s">
        <v>4</v>
      </c>
      <c r="C35" s="3" t="s">
        <v>4</v>
      </c>
      <c r="D35" s="3" t="s">
        <v>4</v>
      </c>
      <c r="E35" s="30" t="s">
        <v>4</v>
      </c>
      <c r="F35" s="29" t="s">
        <v>5</v>
      </c>
      <c r="G35" s="3" t="s">
        <v>5</v>
      </c>
      <c r="H35" s="3" t="s">
        <v>5</v>
      </c>
      <c r="I35" s="30" t="s">
        <v>5</v>
      </c>
      <c r="J35" s="29" t="s">
        <v>6</v>
      </c>
      <c r="K35" s="3" t="s">
        <v>6</v>
      </c>
      <c r="L35" s="3" t="s">
        <v>6</v>
      </c>
      <c r="M35" s="30" t="s">
        <v>6</v>
      </c>
      <c r="N35" s="29" t="s">
        <v>7</v>
      </c>
      <c r="O35" s="3" t="s">
        <v>7</v>
      </c>
      <c r="P35" s="3" t="s">
        <v>7</v>
      </c>
      <c r="Q35" s="30" t="s">
        <v>7</v>
      </c>
      <c r="R35" s="138"/>
      <c r="S35" s="233">
        <v>43046</v>
      </c>
      <c r="T35" s="29" t="s">
        <v>8</v>
      </c>
      <c r="U35" s="3" t="s">
        <v>8</v>
      </c>
      <c r="V35" s="3" t="s">
        <v>8</v>
      </c>
      <c r="W35" s="30" t="s">
        <v>8</v>
      </c>
      <c r="X35" s="29" t="s">
        <v>9</v>
      </c>
      <c r="Y35" s="3" t="s">
        <v>9</v>
      </c>
      <c r="Z35" s="3" t="s">
        <v>9</v>
      </c>
      <c r="AA35" s="30" t="s">
        <v>9</v>
      </c>
      <c r="AB35" s="29" t="s">
        <v>10</v>
      </c>
      <c r="AC35" s="3" t="s">
        <v>10</v>
      </c>
      <c r="AD35" s="3" t="s">
        <v>10</v>
      </c>
      <c r="AE35" s="30" t="s">
        <v>10</v>
      </c>
      <c r="AF35" s="29" t="s">
        <v>11</v>
      </c>
      <c r="AG35" s="3" t="s">
        <v>11</v>
      </c>
      <c r="AH35" s="3" t="s">
        <v>11</v>
      </c>
      <c r="AI35" s="30" t="s">
        <v>11</v>
      </c>
      <c r="AJ35" s="232"/>
      <c r="AK35" s="220"/>
      <c r="AL35" s="220"/>
      <c r="AM35" s="227"/>
    </row>
    <row r="36" spans="1:39" s="4" customFormat="1" ht="82.5" customHeight="1" x14ac:dyDescent="0.2">
      <c r="A36" s="230"/>
      <c r="B36" s="31" t="s">
        <v>641</v>
      </c>
      <c r="C36" s="130" t="s">
        <v>185</v>
      </c>
      <c r="D36" s="130" t="s">
        <v>186</v>
      </c>
      <c r="E36" s="32" t="s">
        <v>187</v>
      </c>
      <c r="F36" s="31" t="s">
        <v>192</v>
      </c>
      <c r="G36" s="130" t="s">
        <v>203</v>
      </c>
      <c r="H36" s="130" t="s">
        <v>204</v>
      </c>
      <c r="I36" s="32" t="s">
        <v>205</v>
      </c>
      <c r="J36" s="31" t="s">
        <v>192</v>
      </c>
      <c r="K36" s="130" t="s">
        <v>203</v>
      </c>
      <c r="L36" s="130" t="s">
        <v>204</v>
      </c>
      <c r="M36" s="32" t="s">
        <v>205</v>
      </c>
      <c r="N36" s="31" t="s">
        <v>641</v>
      </c>
      <c r="O36" s="130" t="s">
        <v>185</v>
      </c>
      <c r="P36" s="130" t="s">
        <v>186</v>
      </c>
      <c r="Q36" s="32" t="s">
        <v>187</v>
      </c>
      <c r="R36" s="139"/>
      <c r="S36" s="234"/>
      <c r="T36" s="31" t="s">
        <v>184</v>
      </c>
      <c r="U36" s="19" t="s">
        <v>185</v>
      </c>
      <c r="V36" s="19" t="s">
        <v>203</v>
      </c>
      <c r="W36" s="32" t="s">
        <v>187</v>
      </c>
      <c r="X36" s="31" t="s">
        <v>192</v>
      </c>
      <c r="Y36" s="19" t="s">
        <v>203</v>
      </c>
      <c r="Z36" s="19" t="s">
        <v>204</v>
      </c>
      <c r="AA36" s="32" t="s">
        <v>205</v>
      </c>
      <c r="AB36" s="31" t="s">
        <v>641</v>
      </c>
      <c r="AC36" s="19" t="s">
        <v>185</v>
      </c>
      <c r="AD36" s="19" t="s">
        <v>186</v>
      </c>
      <c r="AE36" s="32" t="s">
        <v>187</v>
      </c>
      <c r="AF36" s="31" t="s">
        <v>641</v>
      </c>
      <c r="AG36" s="19" t="s">
        <v>192</v>
      </c>
      <c r="AH36" s="19" t="s">
        <v>204</v>
      </c>
      <c r="AI36" s="32" t="s">
        <v>205</v>
      </c>
      <c r="AJ36" s="232"/>
      <c r="AK36" s="220"/>
      <c r="AL36" s="220"/>
      <c r="AM36" s="227"/>
    </row>
    <row r="37" spans="1:39" s="4" customFormat="1" ht="13.2" x14ac:dyDescent="0.25">
      <c r="A37" s="22" t="s">
        <v>100</v>
      </c>
      <c r="B37" s="39">
        <v>85</v>
      </c>
      <c r="C37" s="128">
        <v>72</v>
      </c>
      <c r="D37" s="128">
        <v>64</v>
      </c>
      <c r="E37" s="40">
        <v>77</v>
      </c>
      <c r="F37" s="39">
        <v>101</v>
      </c>
      <c r="G37" s="128">
        <v>101</v>
      </c>
      <c r="H37" s="128">
        <v>90</v>
      </c>
      <c r="I37" s="40">
        <v>79</v>
      </c>
      <c r="J37" s="39">
        <v>15</v>
      </c>
      <c r="K37" s="128">
        <v>18</v>
      </c>
      <c r="L37" s="128">
        <v>16</v>
      </c>
      <c r="M37" s="40">
        <v>13</v>
      </c>
      <c r="N37" s="39">
        <v>5</v>
      </c>
      <c r="O37" s="128">
        <v>5</v>
      </c>
      <c r="P37" s="128">
        <v>4</v>
      </c>
      <c r="Q37" s="40">
        <v>3</v>
      </c>
      <c r="R37" s="137"/>
      <c r="S37" s="132" t="s">
        <v>100</v>
      </c>
      <c r="T37" s="39">
        <v>8</v>
      </c>
      <c r="U37" s="16">
        <v>7</v>
      </c>
      <c r="V37" s="16">
        <v>5</v>
      </c>
      <c r="W37" s="40">
        <v>5</v>
      </c>
      <c r="X37" s="39">
        <v>5</v>
      </c>
      <c r="Y37" s="16">
        <v>17</v>
      </c>
      <c r="Z37" s="16">
        <v>19</v>
      </c>
      <c r="AA37" s="40">
        <v>11</v>
      </c>
      <c r="AB37" s="39">
        <v>5</v>
      </c>
      <c r="AC37" s="16">
        <v>6</v>
      </c>
      <c r="AD37" s="16">
        <v>5</v>
      </c>
      <c r="AE37" s="40">
        <v>4</v>
      </c>
      <c r="AF37" s="39">
        <v>5</v>
      </c>
      <c r="AG37" s="16">
        <v>4</v>
      </c>
      <c r="AH37" s="16">
        <v>2</v>
      </c>
      <c r="AI37" s="40">
        <v>2</v>
      </c>
      <c r="AJ37" s="39">
        <v>0</v>
      </c>
      <c r="AK37" s="128">
        <v>186</v>
      </c>
      <c r="AL37" s="128">
        <v>0</v>
      </c>
      <c r="AM37" s="146">
        <f>SUM(B37:AL37)</f>
        <v>1044</v>
      </c>
    </row>
    <row r="38" spans="1:39" s="4" customFormat="1" ht="13.2" x14ac:dyDescent="0.25">
      <c r="A38" s="22" t="s">
        <v>101</v>
      </c>
      <c r="B38" s="39">
        <v>151</v>
      </c>
      <c r="C38" s="128">
        <v>121</v>
      </c>
      <c r="D38" s="128">
        <v>117</v>
      </c>
      <c r="E38" s="40">
        <v>114</v>
      </c>
      <c r="F38" s="39">
        <v>199</v>
      </c>
      <c r="G38" s="128">
        <v>196</v>
      </c>
      <c r="H38" s="128">
        <v>192</v>
      </c>
      <c r="I38" s="40">
        <v>167</v>
      </c>
      <c r="J38" s="39">
        <v>71</v>
      </c>
      <c r="K38" s="128">
        <v>72</v>
      </c>
      <c r="L38" s="128">
        <v>69</v>
      </c>
      <c r="M38" s="40">
        <v>68</v>
      </c>
      <c r="N38" s="39">
        <v>18</v>
      </c>
      <c r="O38" s="128">
        <v>10</v>
      </c>
      <c r="P38" s="128">
        <v>13</v>
      </c>
      <c r="Q38" s="40">
        <v>14</v>
      </c>
      <c r="R38" s="137"/>
      <c r="S38" s="132" t="s">
        <v>101</v>
      </c>
      <c r="T38" s="39">
        <v>25</v>
      </c>
      <c r="U38" s="16">
        <v>25</v>
      </c>
      <c r="V38" s="16">
        <v>19</v>
      </c>
      <c r="W38" s="40">
        <v>25</v>
      </c>
      <c r="X38" s="39">
        <v>27</v>
      </c>
      <c r="Y38" s="16">
        <v>22</v>
      </c>
      <c r="Z38" s="16">
        <v>26</v>
      </c>
      <c r="AA38" s="40">
        <v>19</v>
      </c>
      <c r="AB38" s="39">
        <v>13</v>
      </c>
      <c r="AC38" s="16">
        <v>27</v>
      </c>
      <c r="AD38" s="16">
        <v>14</v>
      </c>
      <c r="AE38" s="40">
        <v>11</v>
      </c>
      <c r="AF38" s="39">
        <v>2</v>
      </c>
      <c r="AG38" s="16">
        <v>4</v>
      </c>
      <c r="AH38" s="16">
        <v>1</v>
      </c>
      <c r="AI38" s="40">
        <v>4</v>
      </c>
      <c r="AJ38" s="39">
        <v>2</v>
      </c>
      <c r="AK38" s="128">
        <v>230</v>
      </c>
      <c r="AL38" s="128">
        <v>0</v>
      </c>
      <c r="AM38" s="146">
        <f>SUM(B38:AL38)</f>
        <v>2088</v>
      </c>
    </row>
    <row r="39" spans="1:39" s="4" customFormat="1" ht="13.2" x14ac:dyDescent="0.25">
      <c r="A39" s="22" t="s">
        <v>102</v>
      </c>
      <c r="B39" s="39">
        <v>69</v>
      </c>
      <c r="C39" s="128">
        <v>63</v>
      </c>
      <c r="D39" s="128">
        <v>57</v>
      </c>
      <c r="E39" s="40">
        <v>55</v>
      </c>
      <c r="F39" s="39">
        <v>93</v>
      </c>
      <c r="G39" s="128">
        <v>91</v>
      </c>
      <c r="H39" s="128">
        <v>100</v>
      </c>
      <c r="I39" s="40">
        <v>71</v>
      </c>
      <c r="J39" s="39">
        <v>21</v>
      </c>
      <c r="K39" s="128">
        <v>17</v>
      </c>
      <c r="L39" s="128">
        <v>23</v>
      </c>
      <c r="M39" s="40">
        <v>14</v>
      </c>
      <c r="N39" s="39">
        <v>5</v>
      </c>
      <c r="O39" s="128">
        <v>0</v>
      </c>
      <c r="P39" s="128">
        <v>0</v>
      </c>
      <c r="Q39" s="40">
        <v>1</v>
      </c>
      <c r="R39" s="137"/>
      <c r="S39" s="132" t="s">
        <v>102</v>
      </c>
      <c r="T39" s="39">
        <v>11</v>
      </c>
      <c r="U39" s="16">
        <v>8</v>
      </c>
      <c r="V39" s="16">
        <v>7</v>
      </c>
      <c r="W39" s="40">
        <v>3</v>
      </c>
      <c r="X39" s="39">
        <v>18</v>
      </c>
      <c r="Y39" s="16">
        <v>17</v>
      </c>
      <c r="Z39" s="16">
        <v>22</v>
      </c>
      <c r="AA39" s="40">
        <v>14</v>
      </c>
      <c r="AB39" s="39">
        <v>6</v>
      </c>
      <c r="AC39" s="16">
        <v>3</v>
      </c>
      <c r="AD39" s="16">
        <v>4</v>
      </c>
      <c r="AE39" s="40">
        <v>4</v>
      </c>
      <c r="AF39" s="39">
        <v>0</v>
      </c>
      <c r="AG39" s="16">
        <v>0</v>
      </c>
      <c r="AH39" s="16">
        <v>1</v>
      </c>
      <c r="AI39" s="40">
        <v>2</v>
      </c>
      <c r="AJ39" s="39">
        <v>0</v>
      </c>
      <c r="AK39" s="128">
        <v>156</v>
      </c>
      <c r="AL39" s="128">
        <v>0</v>
      </c>
      <c r="AM39" s="146">
        <f>SUM(B39:AL39)</f>
        <v>956</v>
      </c>
    </row>
    <row r="40" spans="1:39" s="4" customFormat="1" ht="12.75" customHeight="1" x14ac:dyDescent="0.3">
      <c r="A40" s="22" t="s">
        <v>103</v>
      </c>
      <c r="B40" s="33">
        <v>188</v>
      </c>
      <c r="C40" s="7">
        <v>162</v>
      </c>
      <c r="D40" s="7">
        <v>176</v>
      </c>
      <c r="E40" s="34">
        <v>172</v>
      </c>
      <c r="F40" s="33">
        <v>211</v>
      </c>
      <c r="G40" s="7">
        <v>191</v>
      </c>
      <c r="H40" s="7">
        <v>198</v>
      </c>
      <c r="I40" s="34">
        <v>160</v>
      </c>
      <c r="J40" s="33">
        <v>41</v>
      </c>
      <c r="K40" s="7">
        <v>46</v>
      </c>
      <c r="L40" s="7">
        <v>45</v>
      </c>
      <c r="M40" s="34">
        <v>39</v>
      </c>
      <c r="N40" s="33">
        <v>23</v>
      </c>
      <c r="O40" s="7">
        <v>22</v>
      </c>
      <c r="P40" s="7">
        <v>19</v>
      </c>
      <c r="Q40" s="34">
        <v>22</v>
      </c>
      <c r="R40" s="140"/>
      <c r="S40" s="132" t="s">
        <v>103</v>
      </c>
      <c r="T40" s="33">
        <v>16</v>
      </c>
      <c r="U40" s="7">
        <v>16</v>
      </c>
      <c r="V40" s="7">
        <v>13</v>
      </c>
      <c r="W40" s="34">
        <v>15</v>
      </c>
      <c r="X40" s="33">
        <v>23</v>
      </c>
      <c r="Y40" s="7">
        <v>25</v>
      </c>
      <c r="Z40" s="7">
        <v>23</v>
      </c>
      <c r="AA40" s="34">
        <v>21</v>
      </c>
      <c r="AB40" s="33">
        <v>11</v>
      </c>
      <c r="AC40" s="7">
        <v>5</v>
      </c>
      <c r="AD40" s="7">
        <v>15</v>
      </c>
      <c r="AE40" s="34">
        <v>9</v>
      </c>
      <c r="AF40" s="33">
        <v>5</v>
      </c>
      <c r="AG40" s="7">
        <v>4</v>
      </c>
      <c r="AH40" s="7">
        <v>2</v>
      </c>
      <c r="AI40" s="34">
        <v>2</v>
      </c>
      <c r="AJ40" s="33">
        <v>2</v>
      </c>
      <c r="AK40" s="7">
        <v>338</v>
      </c>
      <c r="AL40" s="7">
        <v>0</v>
      </c>
      <c r="AM40" s="146">
        <f>SUM(B40:AL40)</f>
        <v>2260</v>
      </c>
    </row>
    <row r="41" spans="1:39" s="66" customFormat="1" ht="15.75" customHeight="1" thickBot="1" x14ac:dyDescent="0.35">
      <c r="A41" s="23" t="s">
        <v>3</v>
      </c>
      <c r="B41" s="56">
        <f>SUM(B37:B40)</f>
        <v>493</v>
      </c>
      <c r="C41" s="57">
        <f t="shared" ref="C41:AI41" si="4">SUM(C37:C40)</f>
        <v>418</v>
      </c>
      <c r="D41" s="57">
        <f t="shared" si="4"/>
        <v>414</v>
      </c>
      <c r="E41" s="58">
        <f t="shared" si="4"/>
        <v>418</v>
      </c>
      <c r="F41" s="56">
        <f t="shared" si="4"/>
        <v>604</v>
      </c>
      <c r="G41" s="57">
        <f t="shared" si="4"/>
        <v>579</v>
      </c>
      <c r="H41" s="57">
        <f t="shared" si="4"/>
        <v>580</v>
      </c>
      <c r="I41" s="58">
        <f t="shared" si="4"/>
        <v>477</v>
      </c>
      <c r="J41" s="56">
        <f t="shared" si="4"/>
        <v>148</v>
      </c>
      <c r="K41" s="57">
        <f t="shared" si="4"/>
        <v>153</v>
      </c>
      <c r="L41" s="57">
        <f t="shared" si="4"/>
        <v>153</v>
      </c>
      <c r="M41" s="58">
        <f t="shared" si="4"/>
        <v>134</v>
      </c>
      <c r="N41" s="56">
        <f t="shared" si="4"/>
        <v>51</v>
      </c>
      <c r="O41" s="57">
        <f t="shared" si="4"/>
        <v>37</v>
      </c>
      <c r="P41" s="57">
        <f t="shared" si="4"/>
        <v>36</v>
      </c>
      <c r="Q41" s="58">
        <f t="shared" si="4"/>
        <v>40</v>
      </c>
      <c r="R41" s="141"/>
      <c r="S41" s="150" t="s">
        <v>3</v>
      </c>
      <c r="T41" s="56">
        <f t="shared" si="4"/>
        <v>60</v>
      </c>
      <c r="U41" s="57">
        <f t="shared" si="4"/>
        <v>56</v>
      </c>
      <c r="V41" s="57">
        <f t="shared" si="4"/>
        <v>44</v>
      </c>
      <c r="W41" s="58">
        <f t="shared" si="4"/>
        <v>48</v>
      </c>
      <c r="X41" s="56">
        <f t="shared" si="4"/>
        <v>73</v>
      </c>
      <c r="Y41" s="57">
        <f t="shared" si="4"/>
        <v>81</v>
      </c>
      <c r="Z41" s="57">
        <f t="shared" si="4"/>
        <v>90</v>
      </c>
      <c r="AA41" s="58">
        <f t="shared" si="4"/>
        <v>65</v>
      </c>
      <c r="AB41" s="56">
        <f t="shared" si="4"/>
        <v>35</v>
      </c>
      <c r="AC41" s="57">
        <f t="shared" si="4"/>
        <v>41</v>
      </c>
      <c r="AD41" s="57">
        <f t="shared" si="4"/>
        <v>38</v>
      </c>
      <c r="AE41" s="58">
        <f t="shared" si="4"/>
        <v>28</v>
      </c>
      <c r="AF41" s="56">
        <f t="shared" si="4"/>
        <v>12</v>
      </c>
      <c r="AG41" s="57">
        <f t="shared" si="4"/>
        <v>12</v>
      </c>
      <c r="AH41" s="57">
        <f t="shared" si="4"/>
        <v>6</v>
      </c>
      <c r="AI41" s="58">
        <f t="shared" si="4"/>
        <v>10</v>
      </c>
      <c r="AJ41" s="56">
        <f t="shared" ref="AJ41:AL41" si="5">SUM(AJ37:AJ40)</f>
        <v>4</v>
      </c>
      <c r="AK41" s="57">
        <f t="shared" si="5"/>
        <v>910</v>
      </c>
      <c r="AL41" s="57">
        <f t="shared" si="5"/>
        <v>0</v>
      </c>
      <c r="AM41" s="58">
        <f>SUM(AM37:AM40)</f>
        <v>6348</v>
      </c>
    </row>
    <row r="42" spans="1:39" x14ac:dyDescent="0.3">
      <c r="B42" s="144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5"/>
    </row>
    <row r="43" spans="1:39" s="15" customFormat="1" ht="16.2" thickBot="1" x14ac:dyDescent="0.35">
      <c r="A43" s="143" t="s">
        <v>133</v>
      </c>
      <c r="B43" s="56">
        <f>B17+B31+B41</f>
        <v>3805</v>
      </c>
      <c r="C43" s="57">
        <f t="shared" ref="C43:AM43" si="6">C17+C31+C41</f>
        <v>3695</v>
      </c>
      <c r="D43" s="57">
        <f t="shared" si="6"/>
        <v>3723</v>
      </c>
      <c r="E43" s="57">
        <f t="shared" si="6"/>
        <v>3546</v>
      </c>
      <c r="F43" s="57">
        <f t="shared" si="6"/>
        <v>3758</v>
      </c>
      <c r="G43" s="57">
        <f t="shared" si="6"/>
        <v>3837</v>
      </c>
      <c r="H43" s="57">
        <f t="shared" si="6"/>
        <v>3478</v>
      </c>
      <c r="I43" s="57">
        <f t="shared" si="6"/>
        <v>3259</v>
      </c>
      <c r="J43" s="57">
        <f t="shared" si="6"/>
        <v>960</v>
      </c>
      <c r="K43" s="57">
        <f t="shared" si="6"/>
        <v>1026</v>
      </c>
      <c r="L43" s="57">
        <f t="shared" si="6"/>
        <v>915</v>
      </c>
      <c r="M43" s="57">
        <f t="shared" si="6"/>
        <v>884</v>
      </c>
      <c r="N43" s="57">
        <f t="shared" si="6"/>
        <v>235</v>
      </c>
      <c r="O43" s="57">
        <f t="shared" si="6"/>
        <v>207</v>
      </c>
      <c r="P43" s="57">
        <f t="shared" si="6"/>
        <v>266</v>
      </c>
      <c r="Q43" s="58">
        <f t="shared" si="6"/>
        <v>235</v>
      </c>
      <c r="R43" s="141"/>
      <c r="S43" s="129" t="s">
        <v>133</v>
      </c>
      <c r="T43" s="59">
        <f t="shared" si="6"/>
        <v>310</v>
      </c>
      <c r="U43" s="55">
        <f t="shared" si="6"/>
        <v>279</v>
      </c>
      <c r="V43" s="55">
        <f t="shared" si="6"/>
        <v>241</v>
      </c>
      <c r="W43" s="55">
        <f t="shared" si="6"/>
        <v>276</v>
      </c>
      <c r="X43" s="55">
        <f t="shared" si="6"/>
        <v>652</v>
      </c>
      <c r="Y43" s="55">
        <f t="shared" si="6"/>
        <v>631</v>
      </c>
      <c r="Z43" s="55">
        <f t="shared" si="6"/>
        <v>583</v>
      </c>
      <c r="AA43" s="55">
        <f t="shared" si="6"/>
        <v>607</v>
      </c>
      <c r="AB43" s="55">
        <f t="shared" si="6"/>
        <v>202</v>
      </c>
      <c r="AC43" s="55">
        <f t="shared" si="6"/>
        <v>208</v>
      </c>
      <c r="AD43" s="55">
        <f t="shared" si="6"/>
        <v>229</v>
      </c>
      <c r="AE43" s="55">
        <f t="shared" si="6"/>
        <v>168</v>
      </c>
      <c r="AF43" s="55">
        <f t="shared" si="6"/>
        <v>56</v>
      </c>
      <c r="AG43" s="55">
        <f t="shared" si="6"/>
        <v>68</v>
      </c>
      <c r="AH43" s="55">
        <f t="shared" si="6"/>
        <v>59</v>
      </c>
      <c r="AI43" s="55">
        <f t="shared" si="6"/>
        <v>68</v>
      </c>
      <c r="AJ43" s="55">
        <f t="shared" si="6"/>
        <v>8</v>
      </c>
      <c r="AK43" s="55">
        <f t="shared" si="6"/>
        <v>7298</v>
      </c>
      <c r="AL43" s="55">
        <f t="shared" si="6"/>
        <v>0</v>
      </c>
      <c r="AM43" s="55">
        <f t="shared" si="6"/>
        <v>45772</v>
      </c>
    </row>
    <row r="45" spans="1:39" ht="16.5" customHeight="1" x14ac:dyDescent="0.3">
      <c r="S45" s="224" t="s">
        <v>671</v>
      </c>
      <c r="T45" s="224"/>
      <c r="U45" s="85">
        <f>B43+N43+T43+AB43+AF43</f>
        <v>4608</v>
      </c>
    </row>
    <row r="46" spans="1:39" x14ac:dyDescent="0.3">
      <c r="S46" s="224" t="s">
        <v>185</v>
      </c>
      <c r="T46" s="224"/>
      <c r="U46" s="85">
        <f>C43+O43+U43+AC43</f>
        <v>4389</v>
      </c>
    </row>
    <row r="47" spans="1:39" x14ac:dyDescent="0.3">
      <c r="S47" s="224" t="s">
        <v>186</v>
      </c>
      <c r="T47" s="224"/>
      <c r="U47" s="85">
        <f>D43+P43+AD43</f>
        <v>4218</v>
      </c>
    </row>
    <row r="48" spans="1:39" x14ac:dyDescent="0.3">
      <c r="S48" s="224" t="s">
        <v>187</v>
      </c>
      <c r="T48" s="224"/>
      <c r="U48" s="85">
        <f>E43+Q43+W43+AE43</f>
        <v>4225</v>
      </c>
    </row>
    <row r="49" spans="19:21" x14ac:dyDescent="0.3">
      <c r="S49" s="224" t="s">
        <v>192</v>
      </c>
      <c r="T49" s="224"/>
      <c r="U49" s="85">
        <f>F43+J43+X43+AG43</f>
        <v>5438</v>
      </c>
    </row>
    <row r="50" spans="19:21" x14ac:dyDescent="0.3">
      <c r="S50" s="224" t="s">
        <v>203</v>
      </c>
      <c r="T50" s="224"/>
      <c r="U50" s="85">
        <f>G43+K43+V43+Y43</f>
        <v>5735</v>
      </c>
    </row>
    <row r="51" spans="19:21" x14ac:dyDescent="0.3">
      <c r="S51" s="224" t="s">
        <v>204</v>
      </c>
      <c r="T51" s="224"/>
      <c r="U51" s="85">
        <f>H43+L43+Z43+AH43</f>
        <v>5035</v>
      </c>
    </row>
    <row r="52" spans="19:21" x14ac:dyDescent="0.3">
      <c r="S52" s="224" t="s">
        <v>205</v>
      </c>
      <c r="T52" s="224"/>
      <c r="U52" s="85">
        <f>I43+L43+AA43+AH43</f>
        <v>4840</v>
      </c>
    </row>
  </sheetData>
  <mergeCells count="35">
    <mergeCell ref="A1:A2"/>
    <mergeCell ref="AJ2:AJ4"/>
    <mergeCell ref="AK2:AK4"/>
    <mergeCell ref="AL2:AL4"/>
    <mergeCell ref="AM2:AM4"/>
    <mergeCell ref="A3:A4"/>
    <mergeCell ref="S3:S4"/>
    <mergeCell ref="B1:Q1"/>
    <mergeCell ref="T1:AM1"/>
    <mergeCell ref="A19:A20"/>
    <mergeCell ref="A21:A22"/>
    <mergeCell ref="A33:A34"/>
    <mergeCell ref="AJ34:AJ36"/>
    <mergeCell ref="AK34:AK36"/>
    <mergeCell ref="A35:A36"/>
    <mergeCell ref="AJ20:AJ22"/>
    <mergeCell ref="AK20:AK22"/>
    <mergeCell ref="S21:S22"/>
    <mergeCell ref="S35:S36"/>
    <mergeCell ref="B19:Q19"/>
    <mergeCell ref="B33:Q33"/>
    <mergeCell ref="T19:AM19"/>
    <mergeCell ref="T33:AM33"/>
    <mergeCell ref="S45:T45"/>
    <mergeCell ref="AL34:AL36"/>
    <mergeCell ref="AM34:AM36"/>
    <mergeCell ref="AL20:AL22"/>
    <mergeCell ref="AM20:AM22"/>
    <mergeCell ref="S51:T51"/>
    <mergeCell ref="S52:T52"/>
    <mergeCell ref="S46:T46"/>
    <mergeCell ref="S47:T47"/>
    <mergeCell ref="S48:T48"/>
    <mergeCell ref="S49:T49"/>
    <mergeCell ref="S50:T50"/>
  </mergeCells>
  <printOptions horizontalCentered="1"/>
  <pageMargins left="0" right="0" top="0.5" bottom="0.25" header="0.3" footer="0.3"/>
  <pageSetup orientation="landscape" r:id="rId1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selection activeCell="E226" sqref="E226"/>
    </sheetView>
  </sheetViews>
  <sheetFormatPr defaultRowHeight="14.4" x14ac:dyDescent="0.3"/>
  <cols>
    <col min="1" max="1" width="19.6640625" customWidth="1"/>
    <col min="2" max="19" width="5.6640625" customWidth="1"/>
    <col min="20" max="20" width="11.88671875" customWidth="1"/>
    <col min="21" max="22" width="15.109375" customWidth="1"/>
    <col min="263" max="263" width="24.33203125" customWidth="1"/>
    <col min="264" max="273" width="12.5546875" customWidth="1"/>
    <col min="274" max="274" width="10.109375" customWidth="1"/>
    <col min="275" max="275" width="11.88671875" customWidth="1"/>
    <col min="276" max="278" width="15.109375" customWidth="1"/>
    <col min="519" max="519" width="24.33203125" customWidth="1"/>
    <col min="520" max="529" width="12.5546875" customWidth="1"/>
    <col min="530" max="530" width="10.109375" customWidth="1"/>
    <col min="531" max="531" width="11.88671875" customWidth="1"/>
    <col min="532" max="534" width="15.109375" customWidth="1"/>
    <col min="775" max="775" width="24.33203125" customWidth="1"/>
    <col min="776" max="785" width="12.5546875" customWidth="1"/>
    <col min="786" max="786" width="10.109375" customWidth="1"/>
    <col min="787" max="787" width="11.88671875" customWidth="1"/>
    <col min="788" max="790" width="15.109375" customWidth="1"/>
    <col min="1031" max="1031" width="24.33203125" customWidth="1"/>
    <col min="1032" max="1041" width="12.5546875" customWidth="1"/>
    <col min="1042" max="1042" width="10.109375" customWidth="1"/>
    <col min="1043" max="1043" width="11.88671875" customWidth="1"/>
    <col min="1044" max="1046" width="15.109375" customWidth="1"/>
    <col min="1287" max="1287" width="24.33203125" customWidth="1"/>
    <col min="1288" max="1297" width="12.5546875" customWidth="1"/>
    <col min="1298" max="1298" width="10.109375" customWidth="1"/>
    <col min="1299" max="1299" width="11.88671875" customWidth="1"/>
    <col min="1300" max="1302" width="15.109375" customWidth="1"/>
    <col min="1543" max="1543" width="24.33203125" customWidth="1"/>
    <col min="1544" max="1553" width="12.5546875" customWidth="1"/>
    <col min="1554" max="1554" width="10.109375" customWidth="1"/>
    <col min="1555" max="1555" width="11.88671875" customWidth="1"/>
    <col min="1556" max="1558" width="15.109375" customWidth="1"/>
    <col min="1799" max="1799" width="24.33203125" customWidth="1"/>
    <col min="1800" max="1809" width="12.5546875" customWidth="1"/>
    <col min="1810" max="1810" width="10.109375" customWidth="1"/>
    <col min="1811" max="1811" width="11.88671875" customWidth="1"/>
    <col min="1812" max="1814" width="15.109375" customWidth="1"/>
    <col min="2055" max="2055" width="24.33203125" customWidth="1"/>
    <col min="2056" max="2065" width="12.5546875" customWidth="1"/>
    <col min="2066" max="2066" width="10.109375" customWidth="1"/>
    <col min="2067" max="2067" width="11.88671875" customWidth="1"/>
    <col min="2068" max="2070" width="15.109375" customWidth="1"/>
    <col min="2311" max="2311" width="24.33203125" customWidth="1"/>
    <col min="2312" max="2321" width="12.5546875" customWidth="1"/>
    <col min="2322" max="2322" width="10.109375" customWidth="1"/>
    <col min="2323" max="2323" width="11.88671875" customWidth="1"/>
    <col min="2324" max="2326" width="15.109375" customWidth="1"/>
    <col min="2567" max="2567" width="24.33203125" customWidth="1"/>
    <col min="2568" max="2577" width="12.5546875" customWidth="1"/>
    <col min="2578" max="2578" width="10.109375" customWidth="1"/>
    <col min="2579" max="2579" width="11.88671875" customWidth="1"/>
    <col min="2580" max="2582" width="15.109375" customWidth="1"/>
    <col min="2823" max="2823" width="24.33203125" customWidth="1"/>
    <col min="2824" max="2833" width="12.5546875" customWidth="1"/>
    <col min="2834" max="2834" width="10.109375" customWidth="1"/>
    <col min="2835" max="2835" width="11.88671875" customWidth="1"/>
    <col min="2836" max="2838" width="15.109375" customWidth="1"/>
    <col min="3079" max="3079" width="24.33203125" customWidth="1"/>
    <col min="3080" max="3089" width="12.5546875" customWidth="1"/>
    <col min="3090" max="3090" width="10.109375" customWidth="1"/>
    <col min="3091" max="3091" width="11.88671875" customWidth="1"/>
    <col min="3092" max="3094" width="15.109375" customWidth="1"/>
    <col min="3335" max="3335" width="24.33203125" customWidth="1"/>
    <col min="3336" max="3345" width="12.5546875" customWidth="1"/>
    <col min="3346" max="3346" width="10.109375" customWidth="1"/>
    <col min="3347" max="3347" width="11.88671875" customWidth="1"/>
    <col min="3348" max="3350" width="15.109375" customWidth="1"/>
    <col min="3591" max="3591" width="24.33203125" customWidth="1"/>
    <col min="3592" max="3601" width="12.5546875" customWidth="1"/>
    <col min="3602" max="3602" width="10.109375" customWidth="1"/>
    <col min="3603" max="3603" width="11.88671875" customWidth="1"/>
    <col min="3604" max="3606" width="15.109375" customWidth="1"/>
    <col min="3847" max="3847" width="24.33203125" customWidth="1"/>
    <col min="3848" max="3857" width="12.5546875" customWidth="1"/>
    <col min="3858" max="3858" width="10.109375" customWidth="1"/>
    <col min="3859" max="3859" width="11.88671875" customWidth="1"/>
    <col min="3860" max="3862" width="15.109375" customWidth="1"/>
    <col min="4103" max="4103" width="24.33203125" customWidth="1"/>
    <col min="4104" max="4113" width="12.5546875" customWidth="1"/>
    <col min="4114" max="4114" width="10.109375" customWidth="1"/>
    <col min="4115" max="4115" width="11.88671875" customWidth="1"/>
    <col min="4116" max="4118" width="15.109375" customWidth="1"/>
    <col min="4359" max="4359" width="24.33203125" customWidth="1"/>
    <col min="4360" max="4369" width="12.5546875" customWidth="1"/>
    <col min="4370" max="4370" width="10.109375" customWidth="1"/>
    <col min="4371" max="4371" width="11.88671875" customWidth="1"/>
    <col min="4372" max="4374" width="15.109375" customWidth="1"/>
    <col min="4615" max="4615" width="24.33203125" customWidth="1"/>
    <col min="4616" max="4625" width="12.5546875" customWidth="1"/>
    <col min="4626" max="4626" width="10.109375" customWidth="1"/>
    <col min="4627" max="4627" width="11.88671875" customWidth="1"/>
    <col min="4628" max="4630" width="15.109375" customWidth="1"/>
    <col min="4871" max="4871" width="24.33203125" customWidth="1"/>
    <col min="4872" max="4881" width="12.5546875" customWidth="1"/>
    <col min="4882" max="4882" width="10.109375" customWidth="1"/>
    <col min="4883" max="4883" width="11.88671875" customWidth="1"/>
    <col min="4884" max="4886" width="15.109375" customWidth="1"/>
    <col min="5127" max="5127" width="24.33203125" customWidth="1"/>
    <col min="5128" max="5137" width="12.5546875" customWidth="1"/>
    <col min="5138" max="5138" width="10.109375" customWidth="1"/>
    <col min="5139" max="5139" width="11.88671875" customWidth="1"/>
    <col min="5140" max="5142" width="15.109375" customWidth="1"/>
    <col min="5383" max="5383" width="24.33203125" customWidth="1"/>
    <col min="5384" max="5393" width="12.5546875" customWidth="1"/>
    <col min="5394" max="5394" width="10.109375" customWidth="1"/>
    <col min="5395" max="5395" width="11.88671875" customWidth="1"/>
    <col min="5396" max="5398" width="15.109375" customWidth="1"/>
    <col min="5639" max="5639" width="24.33203125" customWidth="1"/>
    <col min="5640" max="5649" width="12.5546875" customWidth="1"/>
    <col min="5650" max="5650" width="10.109375" customWidth="1"/>
    <col min="5651" max="5651" width="11.88671875" customWidth="1"/>
    <col min="5652" max="5654" width="15.109375" customWidth="1"/>
    <col min="5895" max="5895" width="24.33203125" customWidth="1"/>
    <col min="5896" max="5905" width="12.5546875" customWidth="1"/>
    <col min="5906" max="5906" width="10.109375" customWidth="1"/>
    <col min="5907" max="5907" width="11.88671875" customWidth="1"/>
    <col min="5908" max="5910" width="15.109375" customWidth="1"/>
    <col min="6151" max="6151" width="24.33203125" customWidth="1"/>
    <col min="6152" max="6161" width="12.5546875" customWidth="1"/>
    <col min="6162" max="6162" width="10.109375" customWidth="1"/>
    <col min="6163" max="6163" width="11.88671875" customWidth="1"/>
    <col min="6164" max="6166" width="15.109375" customWidth="1"/>
    <col min="6407" max="6407" width="24.33203125" customWidth="1"/>
    <col min="6408" max="6417" width="12.5546875" customWidth="1"/>
    <col min="6418" max="6418" width="10.109375" customWidth="1"/>
    <col min="6419" max="6419" width="11.88671875" customWidth="1"/>
    <col min="6420" max="6422" width="15.109375" customWidth="1"/>
    <col min="6663" max="6663" width="24.33203125" customWidth="1"/>
    <col min="6664" max="6673" width="12.5546875" customWidth="1"/>
    <col min="6674" max="6674" width="10.109375" customWidth="1"/>
    <col min="6675" max="6675" width="11.88671875" customWidth="1"/>
    <col min="6676" max="6678" width="15.109375" customWidth="1"/>
    <col min="6919" max="6919" width="24.33203125" customWidth="1"/>
    <col min="6920" max="6929" width="12.5546875" customWidth="1"/>
    <col min="6930" max="6930" width="10.109375" customWidth="1"/>
    <col min="6931" max="6931" width="11.88671875" customWidth="1"/>
    <col min="6932" max="6934" width="15.109375" customWidth="1"/>
    <col min="7175" max="7175" width="24.33203125" customWidth="1"/>
    <col min="7176" max="7185" width="12.5546875" customWidth="1"/>
    <col min="7186" max="7186" width="10.109375" customWidth="1"/>
    <col min="7187" max="7187" width="11.88671875" customWidth="1"/>
    <col min="7188" max="7190" width="15.109375" customWidth="1"/>
    <col min="7431" max="7431" width="24.33203125" customWidth="1"/>
    <col min="7432" max="7441" width="12.5546875" customWidth="1"/>
    <col min="7442" max="7442" width="10.109375" customWidth="1"/>
    <col min="7443" max="7443" width="11.88671875" customWidth="1"/>
    <col min="7444" max="7446" width="15.109375" customWidth="1"/>
    <col min="7687" max="7687" width="24.33203125" customWidth="1"/>
    <col min="7688" max="7697" width="12.5546875" customWidth="1"/>
    <col min="7698" max="7698" width="10.109375" customWidth="1"/>
    <col min="7699" max="7699" width="11.88671875" customWidth="1"/>
    <col min="7700" max="7702" width="15.109375" customWidth="1"/>
    <col min="7943" max="7943" width="24.33203125" customWidth="1"/>
    <col min="7944" max="7953" width="12.5546875" customWidth="1"/>
    <col min="7954" max="7954" width="10.109375" customWidth="1"/>
    <col min="7955" max="7955" width="11.88671875" customWidth="1"/>
    <col min="7956" max="7958" width="15.109375" customWidth="1"/>
    <col min="8199" max="8199" width="24.33203125" customWidth="1"/>
    <col min="8200" max="8209" width="12.5546875" customWidth="1"/>
    <col min="8210" max="8210" width="10.109375" customWidth="1"/>
    <col min="8211" max="8211" width="11.88671875" customWidth="1"/>
    <col min="8212" max="8214" width="15.109375" customWidth="1"/>
    <col min="8455" max="8455" width="24.33203125" customWidth="1"/>
    <col min="8456" max="8465" width="12.5546875" customWidth="1"/>
    <col min="8466" max="8466" width="10.109375" customWidth="1"/>
    <col min="8467" max="8467" width="11.88671875" customWidth="1"/>
    <col min="8468" max="8470" width="15.109375" customWidth="1"/>
    <col min="8711" max="8711" width="24.33203125" customWidth="1"/>
    <col min="8712" max="8721" width="12.5546875" customWidth="1"/>
    <col min="8722" max="8722" width="10.109375" customWidth="1"/>
    <col min="8723" max="8723" width="11.88671875" customWidth="1"/>
    <col min="8724" max="8726" width="15.109375" customWidth="1"/>
    <col min="8967" max="8967" width="24.33203125" customWidth="1"/>
    <col min="8968" max="8977" width="12.5546875" customWidth="1"/>
    <col min="8978" max="8978" width="10.109375" customWidth="1"/>
    <col min="8979" max="8979" width="11.88671875" customWidth="1"/>
    <col min="8980" max="8982" width="15.109375" customWidth="1"/>
    <col min="9223" max="9223" width="24.33203125" customWidth="1"/>
    <col min="9224" max="9233" width="12.5546875" customWidth="1"/>
    <col min="9234" max="9234" width="10.109375" customWidth="1"/>
    <col min="9235" max="9235" width="11.88671875" customWidth="1"/>
    <col min="9236" max="9238" width="15.109375" customWidth="1"/>
    <col min="9479" max="9479" width="24.33203125" customWidth="1"/>
    <col min="9480" max="9489" width="12.5546875" customWidth="1"/>
    <col min="9490" max="9490" width="10.109375" customWidth="1"/>
    <col min="9491" max="9491" width="11.88671875" customWidth="1"/>
    <col min="9492" max="9494" width="15.109375" customWidth="1"/>
    <col min="9735" max="9735" width="24.33203125" customWidth="1"/>
    <col min="9736" max="9745" width="12.5546875" customWidth="1"/>
    <col min="9746" max="9746" width="10.109375" customWidth="1"/>
    <col min="9747" max="9747" width="11.88671875" customWidth="1"/>
    <col min="9748" max="9750" width="15.109375" customWidth="1"/>
    <col min="9991" max="9991" width="24.33203125" customWidth="1"/>
    <col min="9992" max="10001" width="12.5546875" customWidth="1"/>
    <col min="10002" max="10002" width="10.109375" customWidth="1"/>
    <col min="10003" max="10003" width="11.88671875" customWidth="1"/>
    <col min="10004" max="10006" width="15.109375" customWidth="1"/>
    <col min="10247" max="10247" width="24.33203125" customWidth="1"/>
    <col min="10248" max="10257" width="12.5546875" customWidth="1"/>
    <col min="10258" max="10258" width="10.109375" customWidth="1"/>
    <col min="10259" max="10259" width="11.88671875" customWidth="1"/>
    <col min="10260" max="10262" width="15.109375" customWidth="1"/>
    <col min="10503" max="10503" width="24.33203125" customWidth="1"/>
    <col min="10504" max="10513" width="12.5546875" customWidth="1"/>
    <col min="10514" max="10514" width="10.109375" customWidth="1"/>
    <col min="10515" max="10515" width="11.88671875" customWidth="1"/>
    <col min="10516" max="10518" width="15.109375" customWidth="1"/>
    <col min="10759" max="10759" width="24.33203125" customWidth="1"/>
    <col min="10760" max="10769" width="12.5546875" customWidth="1"/>
    <col min="10770" max="10770" width="10.109375" customWidth="1"/>
    <col min="10771" max="10771" width="11.88671875" customWidth="1"/>
    <col min="10772" max="10774" width="15.109375" customWidth="1"/>
    <col min="11015" max="11015" width="24.33203125" customWidth="1"/>
    <col min="11016" max="11025" width="12.5546875" customWidth="1"/>
    <col min="11026" max="11026" width="10.109375" customWidth="1"/>
    <col min="11027" max="11027" width="11.88671875" customWidth="1"/>
    <col min="11028" max="11030" width="15.109375" customWidth="1"/>
    <col min="11271" max="11271" width="24.33203125" customWidth="1"/>
    <col min="11272" max="11281" width="12.5546875" customWidth="1"/>
    <col min="11282" max="11282" width="10.109375" customWidth="1"/>
    <col min="11283" max="11283" width="11.88671875" customWidth="1"/>
    <col min="11284" max="11286" width="15.109375" customWidth="1"/>
    <col min="11527" max="11527" width="24.33203125" customWidth="1"/>
    <col min="11528" max="11537" width="12.5546875" customWidth="1"/>
    <col min="11538" max="11538" width="10.109375" customWidth="1"/>
    <col min="11539" max="11539" width="11.88671875" customWidth="1"/>
    <col min="11540" max="11542" width="15.109375" customWidth="1"/>
    <col min="11783" max="11783" width="24.33203125" customWidth="1"/>
    <col min="11784" max="11793" width="12.5546875" customWidth="1"/>
    <col min="11794" max="11794" width="10.109375" customWidth="1"/>
    <col min="11795" max="11795" width="11.88671875" customWidth="1"/>
    <col min="11796" max="11798" width="15.109375" customWidth="1"/>
    <col min="12039" max="12039" width="24.33203125" customWidth="1"/>
    <col min="12040" max="12049" width="12.5546875" customWidth="1"/>
    <col min="12050" max="12050" width="10.109375" customWidth="1"/>
    <col min="12051" max="12051" width="11.88671875" customWidth="1"/>
    <col min="12052" max="12054" width="15.109375" customWidth="1"/>
    <col min="12295" max="12295" width="24.33203125" customWidth="1"/>
    <col min="12296" max="12305" width="12.5546875" customWidth="1"/>
    <col min="12306" max="12306" width="10.109375" customWidth="1"/>
    <col min="12307" max="12307" width="11.88671875" customWidth="1"/>
    <col min="12308" max="12310" width="15.109375" customWidth="1"/>
    <col min="12551" max="12551" width="24.33203125" customWidth="1"/>
    <col min="12552" max="12561" width="12.5546875" customWidth="1"/>
    <col min="12562" max="12562" width="10.109375" customWidth="1"/>
    <col min="12563" max="12563" width="11.88671875" customWidth="1"/>
    <col min="12564" max="12566" width="15.109375" customWidth="1"/>
    <col min="12807" max="12807" width="24.33203125" customWidth="1"/>
    <col min="12808" max="12817" width="12.5546875" customWidth="1"/>
    <col min="12818" max="12818" width="10.109375" customWidth="1"/>
    <col min="12819" max="12819" width="11.88671875" customWidth="1"/>
    <col min="12820" max="12822" width="15.109375" customWidth="1"/>
    <col min="13063" max="13063" width="24.33203125" customWidth="1"/>
    <col min="13064" max="13073" width="12.5546875" customWidth="1"/>
    <col min="13074" max="13074" width="10.109375" customWidth="1"/>
    <col min="13075" max="13075" width="11.88671875" customWidth="1"/>
    <col min="13076" max="13078" width="15.109375" customWidth="1"/>
    <col min="13319" max="13319" width="24.33203125" customWidth="1"/>
    <col min="13320" max="13329" width="12.5546875" customWidth="1"/>
    <col min="13330" max="13330" width="10.109375" customWidth="1"/>
    <col min="13331" max="13331" width="11.88671875" customWidth="1"/>
    <col min="13332" max="13334" width="15.109375" customWidth="1"/>
    <col min="13575" max="13575" width="24.33203125" customWidth="1"/>
    <col min="13576" max="13585" width="12.5546875" customWidth="1"/>
    <col min="13586" max="13586" width="10.109375" customWidth="1"/>
    <col min="13587" max="13587" width="11.88671875" customWidth="1"/>
    <col min="13588" max="13590" width="15.109375" customWidth="1"/>
    <col min="13831" max="13831" width="24.33203125" customWidth="1"/>
    <col min="13832" max="13841" width="12.5546875" customWidth="1"/>
    <col min="13842" max="13842" width="10.109375" customWidth="1"/>
    <col min="13843" max="13843" width="11.88671875" customWidth="1"/>
    <col min="13844" max="13846" width="15.109375" customWidth="1"/>
    <col min="14087" max="14087" width="24.33203125" customWidth="1"/>
    <col min="14088" max="14097" width="12.5546875" customWidth="1"/>
    <col min="14098" max="14098" width="10.109375" customWidth="1"/>
    <col min="14099" max="14099" width="11.88671875" customWidth="1"/>
    <col min="14100" max="14102" width="15.109375" customWidth="1"/>
    <col min="14343" max="14343" width="24.33203125" customWidth="1"/>
    <col min="14344" max="14353" width="12.5546875" customWidth="1"/>
    <col min="14354" max="14354" width="10.109375" customWidth="1"/>
    <col min="14355" max="14355" width="11.88671875" customWidth="1"/>
    <col min="14356" max="14358" width="15.109375" customWidth="1"/>
    <col min="14599" max="14599" width="24.33203125" customWidth="1"/>
    <col min="14600" max="14609" width="12.5546875" customWidth="1"/>
    <col min="14610" max="14610" width="10.109375" customWidth="1"/>
    <col min="14611" max="14611" width="11.88671875" customWidth="1"/>
    <col min="14612" max="14614" width="15.109375" customWidth="1"/>
    <col min="14855" max="14855" width="24.33203125" customWidth="1"/>
    <col min="14856" max="14865" width="12.5546875" customWidth="1"/>
    <col min="14866" max="14866" width="10.109375" customWidth="1"/>
    <col min="14867" max="14867" width="11.88671875" customWidth="1"/>
    <col min="14868" max="14870" width="15.109375" customWidth="1"/>
    <col min="15111" max="15111" width="24.33203125" customWidth="1"/>
    <col min="15112" max="15121" width="12.5546875" customWidth="1"/>
    <col min="15122" max="15122" width="10.109375" customWidth="1"/>
    <col min="15123" max="15123" width="11.88671875" customWidth="1"/>
    <col min="15124" max="15126" width="15.109375" customWidth="1"/>
    <col min="15367" max="15367" width="24.33203125" customWidth="1"/>
    <col min="15368" max="15377" width="12.5546875" customWidth="1"/>
    <col min="15378" max="15378" width="10.109375" customWidth="1"/>
    <col min="15379" max="15379" width="11.88671875" customWidth="1"/>
    <col min="15380" max="15382" width="15.109375" customWidth="1"/>
    <col min="15623" max="15623" width="24.33203125" customWidth="1"/>
    <col min="15624" max="15633" width="12.5546875" customWidth="1"/>
    <col min="15634" max="15634" width="10.109375" customWidth="1"/>
    <col min="15635" max="15635" width="11.88671875" customWidth="1"/>
    <col min="15636" max="15638" width="15.109375" customWidth="1"/>
    <col min="15879" max="15879" width="24.33203125" customWidth="1"/>
    <col min="15880" max="15889" width="12.5546875" customWidth="1"/>
    <col min="15890" max="15890" width="10.109375" customWidth="1"/>
    <col min="15891" max="15891" width="11.88671875" customWidth="1"/>
    <col min="15892" max="15894" width="15.109375" customWidth="1"/>
    <col min="16135" max="16135" width="24.33203125" customWidth="1"/>
    <col min="16136" max="16145" width="12.5546875" customWidth="1"/>
    <col min="16146" max="16146" width="10.109375" customWidth="1"/>
    <col min="16147" max="16147" width="11.88671875" customWidth="1"/>
    <col min="16148" max="16150" width="15.109375" customWidth="1"/>
  </cols>
  <sheetData>
    <row r="1" spans="1:20" ht="12.75" customHeight="1" x14ac:dyDescent="0.3">
      <c r="A1" s="200"/>
      <c r="B1" s="195" t="s">
        <v>175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s="1" customFormat="1" ht="12.75" customHeight="1" x14ac:dyDescent="0.3">
      <c r="A2" s="200"/>
      <c r="B2" s="3" t="s">
        <v>275</v>
      </c>
      <c r="C2" s="3" t="s">
        <v>277</v>
      </c>
      <c r="D2" s="3" t="s">
        <v>280</v>
      </c>
      <c r="E2" s="3" t="s">
        <v>281</v>
      </c>
      <c r="F2" s="3" t="s">
        <v>286</v>
      </c>
      <c r="G2" s="3" t="s">
        <v>287</v>
      </c>
      <c r="H2" s="3" t="s">
        <v>288</v>
      </c>
      <c r="I2" s="3" t="s">
        <v>282</v>
      </c>
      <c r="J2" s="3" t="s">
        <v>283</v>
      </c>
      <c r="K2" s="3" t="s">
        <v>289</v>
      </c>
      <c r="L2" s="3" t="s">
        <v>290</v>
      </c>
      <c r="M2" s="3" t="s">
        <v>284</v>
      </c>
      <c r="N2" s="3" t="s">
        <v>285</v>
      </c>
      <c r="O2" s="3" t="s">
        <v>291</v>
      </c>
      <c r="P2" s="3" t="s">
        <v>292</v>
      </c>
      <c r="Q2" s="220" t="s">
        <v>0</v>
      </c>
      <c r="R2" s="220" t="s">
        <v>1</v>
      </c>
      <c r="S2" s="220" t="s">
        <v>2</v>
      </c>
      <c r="T2" s="197" t="s">
        <v>3</v>
      </c>
    </row>
    <row r="3" spans="1:20" s="1" customFormat="1" x14ac:dyDescent="0.3">
      <c r="A3" s="198">
        <v>43046</v>
      </c>
      <c r="B3" s="3" t="s">
        <v>4</v>
      </c>
      <c r="C3" s="3" t="s">
        <v>5</v>
      </c>
      <c r="D3" s="3" t="s">
        <v>5</v>
      </c>
      <c r="E3" s="3" t="s">
        <v>5</v>
      </c>
      <c r="F3" s="3" t="s">
        <v>6</v>
      </c>
      <c r="G3" s="3" t="s">
        <v>6</v>
      </c>
      <c r="H3" s="3" t="s">
        <v>6</v>
      </c>
      <c r="I3" s="3" t="s">
        <v>8</v>
      </c>
      <c r="J3" s="3" t="s">
        <v>9</v>
      </c>
      <c r="K3" s="3" t="s">
        <v>9</v>
      </c>
      <c r="L3" s="3" t="s">
        <v>9</v>
      </c>
      <c r="M3" s="3" t="s">
        <v>10</v>
      </c>
      <c r="N3" s="3" t="s">
        <v>11</v>
      </c>
      <c r="O3" s="3" t="s">
        <v>11</v>
      </c>
      <c r="P3" s="3" t="s">
        <v>11</v>
      </c>
      <c r="Q3" s="220"/>
      <c r="R3" s="220"/>
      <c r="S3" s="220"/>
      <c r="T3" s="197"/>
    </row>
    <row r="4" spans="1:20" s="4" customFormat="1" ht="67.5" customHeight="1" x14ac:dyDescent="0.2">
      <c r="A4" s="199"/>
      <c r="B4" s="19" t="s">
        <v>276</v>
      </c>
      <c r="C4" s="19" t="s">
        <v>278</v>
      </c>
      <c r="D4" s="19" t="s">
        <v>279</v>
      </c>
      <c r="E4" s="130" t="s">
        <v>672</v>
      </c>
      <c r="F4" s="19" t="s">
        <v>276</v>
      </c>
      <c r="G4" s="19" t="s">
        <v>279</v>
      </c>
      <c r="H4" s="130" t="s">
        <v>672</v>
      </c>
      <c r="I4" s="19" t="s">
        <v>276</v>
      </c>
      <c r="J4" s="19" t="s">
        <v>278</v>
      </c>
      <c r="K4" s="19" t="s">
        <v>279</v>
      </c>
      <c r="L4" s="130" t="s">
        <v>672</v>
      </c>
      <c r="M4" s="19" t="s">
        <v>276</v>
      </c>
      <c r="N4" s="19" t="s">
        <v>278</v>
      </c>
      <c r="O4" s="19" t="s">
        <v>279</v>
      </c>
      <c r="P4" s="130" t="s">
        <v>672</v>
      </c>
      <c r="Q4" s="220"/>
      <c r="R4" s="220"/>
      <c r="S4" s="220"/>
      <c r="T4" s="197"/>
    </row>
    <row r="5" spans="1:20" s="4" customFormat="1" ht="12.75" customHeight="1" x14ac:dyDescent="0.25">
      <c r="A5" s="6" t="s">
        <v>50</v>
      </c>
      <c r="B5" s="7">
        <v>182</v>
      </c>
      <c r="C5" s="7">
        <v>218</v>
      </c>
      <c r="D5" s="7">
        <v>284</v>
      </c>
      <c r="E5" s="7">
        <v>292</v>
      </c>
      <c r="F5" s="7">
        <v>73</v>
      </c>
      <c r="G5" s="7">
        <v>73</v>
      </c>
      <c r="H5" s="7">
        <v>61</v>
      </c>
      <c r="I5" s="7">
        <v>20</v>
      </c>
      <c r="J5" s="7">
        <v>34</v>
      </c>
      <c r="K5" s="7">
        <v>55</v>
      </c>
      <c r="L5" s="7">
        <v>48</v>
      </c>
      <c r="M5" s="7">
        <v>11</v>
      </c>
      <c r="N5" s="7">
        <v>2</v>
      </c>
      <c r="O5" s="7">
        <v>4</v>
      </c>
      <c r="P5" s="7">
        <v>6</v>
      </c>
      <c r="Q5" s="7">
        <v>7</v>
      </c>
      <c r="R5" s="7">
        <v>454</v>
      </c>
      <c r="S5" s="7">
        <v>0</v>
      </c>
      <c r="T5" s="6">
        <f t="shared" ref="T5:T14" si="0">SUM(B5:S5)</f>
        <v>1824</v>
      </c>
    </row>
    <row r="6" spans="1:20" s="1" customFormat="1" ht="12.75" customHeight="1" x14ac:dyDescent="0.25">
      <c r="A6" s="6" t="s">
        <v>51</v>
      </c>
      <c r="B6" s="7">
        <v>162</v>
      </c>
      <c r="C6" s="7">
        <v>139</v>
      </c>
      <c r="D6" s="7">
        <v>207</v>
      </c>
      <c r="E6" s="7">
        <v>193</v>
      </c>
      <c r="F6" s="7">
        <v>40</v>
      </c>
      <c r="G6" s="7">
        <v>54</v>
      </c>
      <c r="H6" s="7">
        <v>48</v>
      </c>
      <c r="I6" s="7">
        <v>9</v>
      </c>
      <c r="J6" s="7">
        <v>18</v>
      </c>
      <c r="K6" s="7">
        <v>49</v>
      </c>
      <c r="L6" s="7">
        <v>42</v>
      </c>
      <c r="M6" s="7">
        <v>10</v>
      </c>
      <c r="N6" s="7">
        <v>3</v>
      </c>
      <c r="O6" s="7">
        <v>5</v>
      </c>
      <c r="P6" s="7">
        <v>6</v>
      </c>
      <c r="Q6" s="7">
        <v>4</v>
      </c>
      <c r="R6" s="7">
        <v>331</v>
      </c>
      <c r="S6" s="7">
        <v>0</v>
      </c>
      <c r="T6" s="6">
        <f t="shared" si="0"/>
        <v>1320</v>
      </c>
    </row>
    <row r="7" spans="1:20" s="1" customFormat="1" ht="12.75" customHeight="1" x14ac:dyDescent="0.25">
      <c r="A7" s="6" t="s">
        <v>52</v>
      </c>
      <c r="B7" s="7">
        <v>122</v>
      </c>
      <c r="C7" s="7">
        <v>116</v>
      </c>
      <c r="D7" s="7">
        <v>160</v>
      </c>
      <c r="E7" s="7">
        <v>144</v>
      </c>
      <c r="F7" s="7">
        <v>26</v>
      </c>
      <c r="G7" s="7">
        <v>33</v>
      </c>
      <c r="H7" s="7">
        <v>30</v>
      </c>
      <c r="I7" s="7">
        <v>10</v>
      </c>
      <c r="J7" s="7">
        <v>13</v>
      </c>
      <c r="K7" s="7">
        <v>38</v>
      </c>
      <c r="L7" s="7">
        <v>30</v>
      </c>
      <c r="M7" s="7">
        <v>6</v>
      </c>
      <c r="N7" s="7">
        <v>2</v>
      </c>
      <c r="O7" s="7">
        <v>1</v>
      </c>
      <c r="P7" s="7">
        <v>0</v>
      </c>
      <c r="Q7" s="7">
        <v>3</v>
      </c>
      <c r="R7" s="7">
        <v>298</v>
      </c>
      <c r="S7" s="7">
        <v>0</v>
      </c>
      <c r="T7" s="6">
        <f t="shared" si="0"/>
        <v>1032</v>
      </c>
    </row>
    <row r="8" spans="1:20" s="1" customFormat="1" ht="12.75" customHeight="1" x14ac:dyDescent="0.25">
      <c r="A8" s="6" t="s">
        <v>53</v>
      </c>
      <c r="B8" s="7">
        <v>126</v>
      </c>
      <c r="C8" s="7">
        <v>193</v>
      </c>
      <c r="D8" s="7">
        <v>254</v>
      </c>
      <c r="E8" s="7">
        <v>223</v>
      </c>
      <c r="F8" s="7">
        <v>56</v>
      </c>
      <c r="G8" s="7">
        <v>72</v>
      </c>
      <c r="H8" s="7">
        <v>59</v>
      </c>
      <c r="I8" s="7">
        <v>19</v>
      </c>
      <c r="J8" s="7">
        <v>27</v>
      </c>
      <c r="K8" s="7">
        <v>44</v>
      </c>
      <c r="L8" s="7">
        <v>33</v>
      </c>
      <c r="M8" s="7">
        <v>12</v>
      </c>
      <c r="N8" s="7">
        <v>1</v>
      </c>
      <c r="O8" s="7">
        <v>0</v>
      </c>
      <c r="P8" s="7">
        <v>0</v>
      </c>
      <c r="Q8" s="7">
        <v>4</v>
      </c>
      <c r="R8" s="7">
        <v>392</v>
      </c>
      <c r="S8" s="7">
        <v>0</v>
      </c>
      <c r="T8" s="6">
        <f t="shared" si="0"/>
        <v>1515</v>
      </c>
    </row>
    <row r="9" spans="1:20" s="1" customFormat="1" ht="12.75" customHeight="1" x14ac:dyDescent="0.25">
      <c r="A9" s="6" t="s">
        <v>54</v>
      </c>
      <c r="B9" s="7">
        <v>241</v>
      </c>
      <c r="C9" s="7">
        <v>182</v>
      </c>
      <c r="D9" s="7">
        <v>259</v>
      </c>
      <c r="E9" s="7">
        <v>222</v>
      </c>
      <c r="F9" s="7">
        <v>49</v>
      </c>
      <c r="G9" s="7">
        <v>68</v>
      </c>
      <c r="H9" s="7">
        <v>50</v>
      </c>
      <c r="I9" s="7">
        <v>18</v>
      </c>
      <c r="J9" s="7">
        <v>32</v>
      </c>
      <c r="K9" s="7">
        <v>72</v>
      </c>
      <c r="L9" s="7">
        <v>57</v>
      </c>
      <c r="M9" s="7">
        <v>13</v>
      </c>
      <c r="N9" s="7">
        <v>7</v>
      </c>
      <c r="O9" s="7">
        <v>9</v>
      </c>
      <c r="P9" s="7">
        <v>9</v>
      </c>
      <c r="Q9" s="7">
        <v>7</v>
      </c>
      <c r="R9" s="7">
        <v>466</v>
      </c>
      <c r="S9" s="7">
        <v>0</v>
      </c>
      <c r="T9" s="6">
        <f t="shared" si="0"/>
        <v>1761</v>
      </c>
    </row>
    <row r="10" spans="1:20" s="1" customFormat="1" ht="12.75" customHeight="1" x14ac:dyDescent="0.25">
      <c r="A10" s="6" t="s">
        <v>55</v>
      </c>
      <c r="B10" s="7">
        <v>133</v>
      </c>
      <c r="C10" s="7">
        <v>108</v>
      </c>
      <c r="D10" s="7">
        <v>166</v>
      </c>
      <c r="E10" s="7">
        <v>153</v>
      </c>
      <c r="F10" s="7">
        <v>25</v>
      </c>
      <c r="G10" s="7">
        <v>34</v>
      </c>
      <c r="H10" s="7">
        <v>27</v>
      </c>
      <c r="I10" s="7">
        <v>12</v>
      </c>
      <c r="J10" s="7">
        <v>13</v>
      </c>
      <c r="K10" s="7">
        <v>38</v>
      </c>
      <c r="L10" s="7">
        <v>26</v>
      </c>
      <c r="M10" s="7">
        <v>3</v>
      </c>
      <c r="N10" s="7">
        <v>3</v>
      </c>
      <c r="O10" s="7">
        <v>3</v>
      </c>
      <c r="P10" s="7">
        <v>2</v>
      </c>
      <c r="Q10" s="7">
        <v>3</v>
      </c>
      <c r="R10" s="7">
        <v>286</v>
      </c>
      <c r="S10" s="7">
        <v>0</v>
      </c>
      <c r="T10" s="6">
        <f t="shared" si="0"/>
        <v>1035</v>
      </c>
    </row>
    <row r="11" spans="1:20" s="1" customFormat="1" ht="12.75" customHeight="1" x14ac:dyDescent="0.25">
      <c r="A11" s="6" t="s">
        <v>56</v>
      </c>
      <c r="B11" s="7">
        <v>41</v>
      </c>
      <c r="C11" s="7">
        <v>42</v>
      </c>
      <c r="D11" s="7">
        <v>65</v>
      </c>
      <c r="E11" s="7">
        <v>55</v>
      </c>
      <c r="F11" s="7">
        <v>14</v>
      </c>
      <c r="G11" s="7">
        <v>14</v>
      </c>
      <c r="H11" s="7">
        <v>9</v>
      </c>
      <c r="I11" s="7">
        <v>7</v>
      </c>
      <c r="J11" s="7">
        <v>7</v>
      </c>
      <c r="K11" s="7">
        <v>11</v>
      </c>
      <c r="L11" s="7">
        <v>14</v>
      </c>
      <c r="M11" s="7">
        <v>6</v>
      </c>
      <c r="N11" s="7">
        <v>0</v>
      </c>
      <c r="O11" s="7">
        <v>3</v>
      </c>
      <c r="P11" s="7">
        <v>2</v>
      </c>
      <c r="Q11" s="7">
        <v>0</v>
      </c>
      <c r="R11" s="7">
        <v>88</v>
      </c>
      <c r="S11" s="7">
        <v>0</v>
      </c>
      <c r="T11" s="6">
        <f t="shared" si="0"/>
        <v>378</v>
      </c>
    </row>
    <row r="12" spans="1:20" s="1" customFormat="1" ht="12.75" customHeight="1" x14ac:dyDescent="0.25">
      <c r="A12" s="6" t="s">
        <v>57</v>
      </c>
      <c r="B12" s="7">
        <v>155</v>
      </c>
      <c r="C12" s="7">
        <v>232</v>
      </c>
      <c r="D12" s="7">
        <v>276</v>
      </c>
      <c r="E12" s="7">
        <v>251</v>
      </c>
      <c r="F12" s="7">
        <v>58</v>
      </c>
      <c r="G12" s="7">
        <v>55</v>
      </c>
      <c r="H12" s="7">
        <v>52</v>
      </c>
      <c r="I12" s="7">
        <v>15</v>
      </c>
      <c r="J12" s="7">
        <v>41</v>
      </c>
      <c r="K12" s="7">
        <v>70</v>
      </c>
      <c r="L12" s="7">
        <v>59</v>
      </c>
      <c r="M12" s="7">
        <v>9</v>
      </c>
      <c r="N12" s="7">
        <v>9</v>
      </c>
      <c r="O12" s="7">
        <v>7</v>
      </c>
      <c r="P12" s="7">
        <v>4</v>
      </c>
      <c r="Q12" s="7">
        <v>7</v>
      </c>
      <c r="R12" s="7">
        <v>299</v>
      </c>
      <c r="S12" s="7">
        <v>0</v>
      </c>
      <c r="T12" s="6">
        <f t="shared" si="0"/>
        <v>1599</v>
      </c>
    </row>
    <row r="13" spans="1:20" s="1" customFormat="1" ht="12.75" customHeight="1" x14ac:dyDescent="0.25">
      <c r="A13" s="6" t="s">
        <v>58</v>
      </c>
      <c r="B13" s="7">
        <v>148</v>
      </c>
      <c r="C13" s="7">
        <v>271</v>
      </c>
      <c r="D13" s="7">
        <v>298</v>
      </c>
      <c r="E13" s="7">
        <v>301</v>
      </c>
      <c r="F13" s="7">
        <v>64</v>
      </c>
      <c r="G13" s="7">
        <v>82</v>
      </c>
      <c r="H13" s="7">
        <v>69</v>
      </c>
      <c r="I13" s="7">
        <v>14</v>
      </c>
      <c r="J13" s="7">
        <v>26</v>
      </c>
      <c r="K13" s="7">
        <v>37</v>
      </c>
      <c r="L13" s="7">
        <v>35</v>
      </c>
      <c r="M13" s="7">
        <v>9</v>
      </c>
      <c r="N13" s="7">
        <v>2</v>
      </c>
      <c r="O13" s="7">
        <v>6</v>
      </c>
      <c r="P13" s="7">
        <v>4</v>
      </c>
      <c r="Q13" s="7">
        <v>7</v>
      </c>
      <c r="R13" s="7">
        <v>366</v>
      </c>
      <c r="S13" s="7">
        <v>1</v>
      </c>
      <c r="T13" s="6">
        <f t="shared" si="0"/>
        <v>1740</v>
      </c>
    </row>
    <row r="14" spans="1:20" s="1" customFormat="1" ht="12.75" customHeight="1" x14ac:dyDescent="0.25">
      <c r="A14" s="6" t="s">
        <v>59</v>
      </c>
      <c r="B14" s="7">
        <v>152</v>
      </c>
      <c r="C14" s="7">
        <v>114</v>
      </c>
      <c r="D14" s="7">
        <v>181</v>
      </c>
      <c r="E14" s="7">
        <v>143</v>
      </c>
      <c r="F14" s="7">
        <v>42</v>
      </c>
      <c r="G14" s="7">
        <v>44</v>
      </c>
      <c r="H14" s="7">
        <v>40</v>
      </c>
      <c r="I14" s="7">
        <v>9</v>
      </c>
      <c r="J14" s="7">
        <v>25</v>
      </c>
      <c r="K14" s="7">
        <v>42</v>
      </c>
      <c r="L14" s="7">
        <v>31</v>
      </c>
      <c r="M14" s="7">
        <v>7</v>
      </c>
      <c r="N14" s="7">
        <v>4</v>
      </c>
      <c r="O14" s="7">
        <v>5</v>
      </c>
      <c r="P14" s="7">
        <v>3</v>
      </c>
      <c r="Q14" s="7">
        <v>3</v>
      </c>
      <c r="R14" s="7">
        <v>274</v>
      </c>
      <c r="S14" s="7">
        <v>0</v>
      </c>
      <c r="T14" s="6">
        <f t="shared" si="0"/>
        <v>1119</v>
      </c>
    </row>
    <row r="15" spans="1:20" s="66" customFormat="1" ht="15.75" customHeight="1" x14ac:dyDescent="0.25">
      <c r="A15" s="9" t="s">
        <v>3</v>
      </c>
      <c r="B15" s="55">
        <f t="shared" ref="B15:T15" si="1">SUM(B5:B14)</f>
        <v>1462</v>
      </c>
      <c r="C15" s="55">
        <f t="shared" si="1"/>
        <v>1615</v>
      </c>
      <c r="D15" s="55">
        <f t="shared" si="1"/>
        <v>2150</v>
      </c>
      <c r="E15" s="55">
        <f t="shared" si="1"/>
        <v>1977</v>
      </c>
      <c r="F15" s="55">
        <f t="shared" si="1"/>
        <v>447</v>
      </c>
      <c r="G15" s="55">
        <f t="shared" si="1"/>
        <v>529</v>
      </c>
      <c r="H15" s="55">
        <f t="shared" si="1"/>
        <v>445</v>
      </c>
      <c r="I15" s="55">
        <f t="shared" si="1"/>
        <v>133</v>
      </c>
      <c r="J15" s="55">
        <f t="shared" si="1"/>
        <v>236</v>
      </c>
      <c r="K15" s="55">
        <f t="shared" si="1"/>
        <v>456</v>
      </c>
      <c r="L15" s="55">
        <f t="shared" si="1"/>
        <v>375</v>
      </c>
      <c r="M15" s="55">
        <f t="shared" si="1"/>
        <v>86</v>
      </c>
      <c r="N15" s="55">
        <f t="shared" si="1"/>
        <v>33</v>
      </c>
      <c r="O15" s="55">
        <f t="shared" si="1"/>
        <v>43</v>
      </c>
      <c r="P15" s="55">
        <f t="shared" si="1"/>
        <v>36</v>
      </c>
      <c r="Q15" s="55">
        <f t="shared" si="1"/>
        <v>45</v>
      </c>
      <c r="R15" s="55">
        <f t="shared" si="1"/>
        <v>3254</v>
      </c>
      <c r="S15" s="55">
        <f t="shared" si="1"/>
        <v>1</v>
      </c>
      <c r="T15" s="55">
        <f t="shared" si="1"/>
        <v>13323</v>
      </c>
    </row>
    <row r="17" spans="1:20" ht="12.75" customHeight="1" x14ac:dyDescent="0.3">
      <c r="A17" s="200"/>
      <c r="B17" s="195" t="s">
        <v>175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spans="1:20" s="1" customFormat="1" ht="12.75" customHeight="1" x14ac:dyDescent="0.3">
      <c r="A18" s="200"/>
      <c r="B18" s="3" t="s">
        <v>275</v>
      </c>
      <c r="C18" s="3" t="s">
        <v>277</v>
      </c>
      <c r="D18" s="3" t="s">
        <v>280</v>
      </c>
      <c r="E18" s="3" t="s">
        <v>281</v>
      </c>
      <c r="F18" s="3" t="s">
        <v>286</v>
      </c>
      <c r="G18" s="3" t="s">
        <v>287</v>
      </c>
      <c r="H18" s="3" t="s">
        <v>288</v>
      </c>
      <c r="I18" s="3" t="s">
        <v>282</v>
      </c>
      <c r="J18" s="3" t="s">
        <v>283</v>
      </c>
      <c r="K18" s="3" t="s">
        <v>289</v>
      </c>
      <c r="L18" s="3" t="s">
        <v>290</v>
      </c>
      <c r="M18" s="3" t="s">
        <v>284</v>
      </c>
      <c r="N18" s="3" t="s">
        <v>285</v>
      </c>
      <c r="O18" s="3" t="s">
        <v>291</v>
      </c>
      <c r="P18" s="3" t="s">
        <v>292</v>
      </c>
      <c r="Q18" s="220" t="s">
        <v>0</v>
      </c>
      <c r="R18" s="220" t="s">
        <v>1</v>
      </c>
      <c r="S18" s="220" t="s">
        <v>2</v>
      </c>
      <c r="T18" s="197" t="s">
        <v>3</v>
      </c>
    </row>
    <row r="19" spans="1:20" s="1" customFormat="1" x14ac:dyDescent="0.3">
      <c r="A19" s="198">
        <v>43046</v>
      </c>
      <c r="B19" s="3" t="s">
        <v>4</v>
      </c>
      <c r="C19" s="3" t="s">
        <v>5</v>
      </c>
      <c r="D19" s="3" t="s">
        <v>5</v>
      </c>
      <c r="E19" s="3" t="s">
        <v>5</v>
      </c>
      <c r="F19" s="3" t="s">
        <v>6</v>
      </c>
      <c r="G19" s="3" t="s">
        <v>6</v>
      </c>
      <c r="H19" s="3" t="s">
        <v>6</v>
      </c>
      <c r="I19" s="3" t="s">
        <v>8</v>
      </c>
      <c r="J19" s="3" t="s">
        <v>9</v>
      </c>
      <c r="K19" s="3" t="s">
        <v>9</v>
      </c>
      <c r="L19" s="3" t="s">
        <v>9</v>
      </c>
      <c r="M19" s="3" t="s">
        <v>10</v>
      </c>
      <c r="N19" s="3" t="s">
        <v>11</v>
      </c>
      <c r="O19" s="3" t="s">
        <v>11</v>
      </c>
      <c r="P19" s="3" t="s">
        <v>11</v>
      </c>
      <c r="Q19" s="220"/>
      <c r="R19" s="220"/>
      <c r="S19" s="220"/>
      <c r="T19" s="197"/>
    </row>
    <row r="20" spans="1:20" s="4" customFormat="1" ht="66.75" customHeight="1" x14ac:dyDescent="0.2">
      <c r="A20" s="199"/>
      <c r="B20" s="19" t="s">
        <v>276</v>
      </c>
      <c r="C20" s="19" t="s">
        <v>278</v>
      </c>
      <c r="D20" s="19" t="s">
        <v>279</v>
      </c>
      <c r="E20" s="130" t="s">
        <v>672</v>
      </c>
      <c r="F20" s="19" t="s">
        <v>276</v>
      </c>
      <c r="G20" s="19" t="s">
        <v>279</v>
      </c>
      <c r="H20" s="130" t="s">
        <v>672</v>
      </c>
      <c r="I20" s="19" t="s">
        <v>276</v>
      </c>
      <c r="J20" s="19" t="s">
        <v>278</v>
      </c>
      <c r="K20" s="19" t="s">
        <v>279</v>
      </c>
      <c r="L20" s="130" t="s">
        <v>672</v>
      </c>
      <c r="M20" s="19" t="s">
        <v>276</v>
      </c>
      <c r="N20" s="19" t="s">
        <v>278</v>
      </c>
      <c r="O20" s="19" t="s">
        <v>279</v>
      </c>
      <c r="P20" s="130" t="s">
        <v>672</v>
      </c>
      <c r="Q20" s="220"/>
      <c r="R20" s="220"/>
      <c r="S20" s="220"/>
      <c r="T20" s="197"/>
    </row>
    <row r="21" spans="1:20" s="4" customFormat="1" ht="12.75" customHeight="1" x14ac:dyDescent="0.3">
      <c r="A21" s="6" t="s">
        <v>94</v>
      </c>
      <c r="B21" s="7">
        <v>48</v>
      </c>
      <c r="C21" s="7">
        <v>117</v>
      </c>
      <c r="D21" s="7">
        <v>93</v>
      </c>
      <c r="E21" s="7">
        <v>92</v>
      </c>
      <c r="F21" s="7">
        <v>16</v>
      </c>
      <c r="G21" s="7">
        <v>26</v>
      </c>
      <c r="H21" s="7">
        <v>27</v>
      </c>
      <c r="I21" s="7">
        <v>3</v>
      </c>
      <c r="J21" s="7">
        <v>23</v>
      </c>
      <c r="K21" s="7">
        <v>20</v>
      </c>
      <c r="L21" s="7">
        <v>21</v>
      </c>
      <c r="M21" s="7">
        <v>4</v>
      </c>
      <c r="N21" s="7">
        <v>4</v>
      </c>
      <c r="O21" s="7">
        <v>2</v>
      </c>
      <c r="P21" s="7">
        <v>1</v>
      </c>
      <c r="Q21" s="7">
        <v>0</v>
      </c>
      <c r="R21" s="7">
        <v>124</v>
      </c>
      <c r="S21" s="7">
        <v>0</v>
      </c>
      <c r="T21" s="6">
        <f t="shared" ref="T21:T26" si="2">SUM(B21:S21)</f>
        <v>621</v>
      </c>
    </row>
    <row r="22" spans="1:20" s="4" customFormat="1" ht="12.75" customHeight="1" x14ac:dyDescent="0.3">
      <c r="A22" s="6" t="s">
        <v>95</v>
      </c>
      <c r="B22" s="7">
        <v>30</v>
      </c>
      <c r="C22" s="7">
        <v>123</v>
      </c>
      <c r="D22" s="7">
        <v>108</v>
      </c>
      <c r="E22" s="7">
        <v>109</v>
      </c>
      <c r="F22" s="7">
        <v>16</v>
      </c>
      <c r="G22" s="7">
        <v>22</v>
      </c>
      <c r="H22" s="7">
        <v>21</v>
      </c>
      <c r="I22" s="7">
        <v>4</v>
      </c>
      <c r="J22" s="7">
        <v>16</v>
      </c>
      <c r="K22" s="7">
        <v>23</v>
      </c>
      <c r="L22" s="7">
        <v>20</v>
      </c>
      <c r="M22" s="7">
        <v>6</v>
      </c>
      <c r="N22" s="7">
        <v>1</v>
      </c>
      <c r="O22" s="7">
        <v>0</v>
      </c>
      <c r="P22" s="7">
        <v>1</v>
      </c>
      <c r="Q22" s="7">
        <v>0</v>
      </c>
      <c r="R22" s="7">
        <v>148</v>
      </c>
      <c r="S22" s="7">
        <v>0</v>
      </c>
      <c r="T22" s="6">
        <f t="shared" si="2"/>
        <v>648</v>
      </c>
    </row>
    <row r="23" spans="1:20" s="1" customFormat="1" ht="12.75" customHeight="1" x14ac:dyDescent="0.3">
      <c r="A23" s="6" t="s">
        <v>96</v>
      </c>
      <c r="B23" s="7">
        <v>44</v>
      </c>
      <c r="C23" s="7">
        <v>195</v>
      </c>
      <c r="D23" s="7">
        <v>174</v>
      </c>
      <c r="E23" s="7">
        <v>181</v>
      </c>
      <c r="F23" s="7">
        <v>21</v>
      </c>
      <c r="G23" s="7">
        <v>36</v>
      </c>
      <c r="H23" s="7">
        <v>32</v>
      </c>
      <c r="I23" s="7">
        <v>4</v>
      </c>
      <c r="J23" s="7">
        <v>21</v>
      </c>
      <c r="K23" s="7">
        <v>31</v>
      </c>
      <c r="L23" s="7">
        <v>28</v>
      </c>
      <c r="M23" s="7">
        <v>1</v>
      </c>
      <c r="N23" s="7">
        <v>2</v>
      </c>
      <c r="O23" s="7">
        <v>2</v>
      </c>
      <c r="P23" s="7">
        <v>1</v>
      </c>
      <c r="Q23" s="7">
        <v>1</v>
      </c>
      <c r="R23" s="7">
        <v>210</v>
      </c>
      <c r="S23" s="7">
        <v>0</v>
      </c>
      <c r="T23" s="6">
        <f t="shared" si="2"/>
        <v>984</v>
      </c>
    </row>
    <row r="24" spans="1:20" s="1" customFormat="1" ht="12.75" customHeight="1" x14ac:dyDescent="0.3">
      <c r="A24" s="6" t="s">
        <v>97</v>
      </c>
      <c r="B24" s="7">
        <v>115</v>
      </c>
      <c r="C24" s="7">
        <v>203</v>
      </c>
      <c r="D24" s="7">
        <v>199</v>
      </c>
      <c r="E24" s="7">
        <v>212</v>
      </c>
      <c r="F24" s="7">
        <v>21</v>
      </c>
      <c r="G24" s="7">
        <v>33</v>
      </c>
      <c r="H24" s="7">
        <v>31</v>
      </c>
      <c r="I24" s="7">
        <v>11</v>
      </c>
      <c r="J24" s="7">
        <v>20</v>
      </c>
      <c r="K24" s="7">
        <v>36</v>
      </c>
      <c r="L24" s="7">
        <v>33</v>
      </c>
      <c r="M24" s="7">
        <v>4</v>
      </c>
      <c r="N24" s="7">
        <v>3</v>
      </c>
      <c r="O24" s="7">
        <v>1</v>
      </c>
      <c r="P24" s="7">
        <v>1</v>
      </c>
      <c r="Q24" s="7">
        <v>2</v>
      </c>
      <c r="R24" s="7">
        <v>257</v>
      </c>
      <c r="S24" s="7">
        <v>0</v>
      </c>
      <c r="T24" s="6">
        <f t="shared" si="2"/>
        <v>1182</v>
      </c>
    </row>
    <row r="25" spans="1:20" s="1" customFormat="1" ht="12.75" customHeight="1" x14ac:dyDescent="0.3">
      <c r="A25" s="6" t="s">
        <v>98</v>
      </c>
      <c r="B25" s="7">
        <v>46</v>
      </c>
      <c r="C25" s="7">
        <v>176</v>
      </c>
      <c r="D25" s="7">
        <v>148</v>
      </c>
      <c r="E25" s="7">
        <v>157</v>
      </c>
      <c r="F25" s="7">
        <v>23</v>
      </c>
      <c r="G25" s="7">
        <v>28</v>
      </c>
      <c r="H25" s="7">
        <v>27</v>
      </c>
      <c r="I25" s="7">
        <v>3</v>
      </c>
      <c r="J25" s="7">
        <v>21</v>
      </c>
      <c r="K25" s="7">
        <v>31</v>
      </c>
      <c r="L25" s="7">
        <v>33</v>
      </c>
      <c r="M25" s="7">
        <v>1</v>
      </c>
      <c r="N25" s="7">
        <v>2</v>
      </c>
      <c r="O25" s="7">
        <v>2</v>
      </c>
      <c r="P25" s="7">
        <v>0</v>
      </c>
      <c r="Q25" s="7">
        <v>0</v>
      </c>
      <c r="R25" s="7">
        <v>175</v>
      </c>
      <c r="S25" s="7">
        <v>0</v>
      </c>
      <c r="T25" s="6">
        <f t="shared" si="2"/>
        <v>873</v>
      </c>
    </row>
    <row r="26" spans="1:20" s="1" customFormat="1" ht="12.75" customHeight="1" x14ac:dyDescent="0.3">
      <c r="A26" s="6" t="s">
        <v>99</v>
      </c>
      <c r="B26" s="7">
        <v>37</v>
      </c>
      <c r="C26" s="7">
        <v>123</v>
      </c>
      <c r="D26" s="7">
        <v>110</v>
      </c>
      <c r="E26" s="7">
        <v>121</v>
      </c>
      <c r="F26" s="7">
        <v>14</v>
      </c>
      <c r="G26" s="7">
        <v>33</v>
      </c>
      <c r="H26" s="7">
        <v>26</v>
      </c>
      <c r="I26" s="7">
        <v>8</v>
      </c>
      <c r="J26" s="7">
        <v>9</v>
      </c>
      <c r="K26" s="7">
        <v>15</v>
      </c>
      <c r="L26" s="7">
        <v>15</v>
      </c>
      <c r="M26" s="7">
        <v>3</v>
      </c>
      <c r="N26" s="7">
        <v>2</v>
      </c>
      <c r="O26" s="7">
        <v>3</v>
      </c>
      <c r="P26" s="7">
        <v>0</v>
      </c>
      <c r="Q26" s="7">
        <v>0</v>
      </c>
      <c r="R26" s="7">
        <v>117</v>
      </c>
      <c r="S26" s="7">
        <v>0</v>
      </c>
      <c r="T26" s="6">
        <f t="shared" si="2"/>
        <v>636</v>
      </c>
    </row>
    <row r="27" spans="1:20" s="66" customFormat="1" ht="15.75" customHeight="1" x14ac:dyDescent="0.3">
      <c r="A27" s="9" t="s">
        <v>3</v>
      </c>
      <c r="B27" s="55">
        <f t="shared" ref="B27:T27" si="3">SUM(B21:B26)</f>
        <v>320</v>
      </c>
      <c r="C27" s="55">
        <f t="shared" si="3"/>
        <v>937</v>
      </c>
      <c r="D27" s="55">
        <f t="shared" si="3"/>
        <v>832</v>
      </c>
      <c r="E27" s="55">
        <f t="shared" si="3"/>
        <v>872</v>
      </c>
      <c r="F27" s="55">
        <f t="shared" si="3"/>
        <v>111</v>
      </c>
      <c r="G27" s="55">
        <f t="shared" si="3"/>
        <v>178</v>
      </c>
      <c r="H27" s="55">
        <f t="shared" si="3"/>
        <v>164</v>
      </c>
      <c r="I27" s="55">
        <f t="shared" si="3"/>
        <v>33</v>
      </c>
      <c r="J27" s="55">
        <f t="shared" si="3"/>
        <v>110</v>
      </c>
      <c r="K27" s="55">
        <f t="shared" si="3"/>
        <v>156</v>
      </c>
      <c r="L27" s="55">
        <f t="shared" si="3"/>
        <v>150</v>
      </c>
      <c r="M27" s="55">
        <f t="shared" si="3"/>
        <v>19</v>
      </c>
      <c r="N27" s="55">
        <f t="shared" si="3"/>
        <v>14</v>
      </c>
      <c r="O27" s="55">
        <f t="shared" si="3"/>
        <v>10</v>
      </c>
      <c r="P27" s="55">
        <f t="shared" si="3"/>
        <v>4</v>
      </c>
      <c r="Q27" s="55">
        <f t="shared" si="3"/>
        <v>3</v>
      </c>
      <c r="R27" s="55">
        <f t="shared" si="3"/>
        <v>1031</v>
      </c>
      <c r="S27" s="55">
        <f t="shared" si="3"/>
        <v>0</v>
      </c>
      <c r="T27" s="55">
        <f t="shared" si="3"/>
        <v>4944</v>
      </c>
    </row>
    <row r="28" spans="1:20" ht="12" customHeight="1" x14ac:dyDescent="0.3"/>
    <row r="29" spans="1:20" ht="12.75" customHeight="1" x14ac:dyDescent="0.3">
      <c r="A29" s="200"/>
      <c r="B29" s="195" t="s">
        <v>175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1:20" s="1" customFormat="1" ht="12.75" customHeight="1" x14ac:dyDescent="0.3">
      <c r="A30" s="200"/>
      <c r="B30" s="3" t="s">
        <v>275</v>
      </c>
      <c r="C30" s="3" t="s">
        <v>277</v>
      </c>
      <c r="D30" s="3" t="s">
        <v>280</v>
      </c>
      <c r="E30" s="3" t="s">
        <v>281</v>
      </c>
      <c r="F30" s="3" t="s">
        <v>286</v>
      </c>
      <c r="G30" s="3" t="s">
        <v>287</v>
      </c>
      <c r="H30" s="3" t="s">
        <v>288</v>
      </c>
      <c r="I30" s="3" t="s">
        <v>282</v>
      </c>
      <c r="J30" s="3" t="s">
        <v>283</v>
      </c>
      <c r="K30" s="3" t="s">
        <v>289</v>
      </c>
      <c r="L30" s="3" t="s">
        <v>290</v>
      </c>
      <c r="M30" s="3" t="s">
        <v>284</v>
      </c>
      <c r="N30" s="3" t="s">
        <v>285</v>
      </c>
      <c r="O30" s="3" t="s">
        <v>291</v>
      </c>
      <c r="P30" s="3" t="s">
        <v>292</v>
      </c>
      <c r="Q30" s="220" t="s">
        <v>0</v>
      </c>
      <c r="R30" s="220" t="s">
        <v>1</v>
      </c>
      <c r="S30" s="220" t="s">
        <v>2</v>
      </c>
      <c r="T30" s="197" t="s">
        <v>3</v>
      </c>
    </row>
    <row r="31" spans="1:20" s="1" customFormat="1" x14ac:dyDescent="0.3">
      <c r="A31" s="198">
        <v>43046</v>
      </c>
      <c r="B31" s="3" t="s">
        <v>4</v>
      </c>
      <c r="C31" s="3" t="s">
        <v>5</v>
      </c>
      <c r="D31" s="3" t="s">
        <v>5</v>
      </c>
      <c r="E31" s="3" t="s">
        <v>5</v>
      </c>
      <c r="F31" s="3" t="s">
        <v>6</v>
      </c>
      <c r="G31" s="3" t="s">
        <v>6</v>
      </c>
      <c r="H31" s="3" t="s">
        <v>6</v>
      </c>
      <c r="I31" s="3" t="s">
        <v>8</v>
      </c>
      <c r="J31" s="3" t="s">
        <v>9</v>
      </c>
      <c r="K31" s="3" t="s">
        <v>9</v>
      </c>
      <c r="L31" s="3" t="s">
        <v>9</v>
      </c>
      <c r="M31" s="3" t="s">
        <v>10</v>
      </c>
      <c r="N31" s="3" t="s">
        <v>11</v>
      </c>
      <c r="O31" s="3" t="s">
        <v>11</v>
      </c>
      <c r="P31" s="3" t="s">
        <v>11</v>
      </c>
      <c r="Q31" s="220"/>
      <c r="R31" s="220"/>
      <c r="S31" s="220"/>
      <c r="T31" s="197"/>
    </row>
    <row r="32" spans="1:20" s="4" customFormat="1" ht="66.75" customHeight="1" x14ac:dyDescent="0.2">
      <c r="A32" s="199"/>
      <c r="B32" s="19" t="s">
        <v>276</v>
      </c>
      <c r="C32" s="19" t="s">
        <v>278</v>
      </c>
      <c r="D32" s="19" t="s">
        <v>279</v>
      </c>
      <c r="E32" s="19" t="s">
        <v>672</v>
      </c>
      <c r="F32" s="19" t="s">
        <v>276</v>
      </c>
      <c r="G32" s="19" t="s">
        <v>279</v>
      </c>
      <c r="H32" s="130" t="s">
        <v>672</v>
      </c>
      <c r="I32" s="19" t="s">
        <v>276</v>
      </c>
      <c r="J32" s="19" t="s">
        <v>278</v>
      </c>
      <c r="K32" s="19" t="s">
        <v>279</v>
      </c>
      <c r="L32" s="130" t="s">
        <v>672</v>
      </c>
      <c r="M32" s="19" t="s">
        <v>276</v>
      </c>
      <c r="N32" s="19" t="s">
        <v>278</v>
      </c>
      <c r="O32" s="19" t="s">
        <v>279</v>
      </c>
      <c r="P32" s="130" t="s">
        <v>672</v>
      </c>
      <c r="Q32" s="220"/>
      <c r="R32" s="220"/>
      <c r="S32" s="220"/>
      <c r="T32" s="197"/>
    </row>
    <row r="33" spans="1:20" s="4" customFormat="1" ht="12.75" customHeight="1" x14ac:dyDescent="0.3">
      <c r="A33" s="6" t="s">
        <v>110</v>
      </c>
      <c r="B33" s="7">
        <v>105</v>
      </c>
      <c r="C33" s="7">
        <v>270</v>
      </c>
      <c r="D33" s="7">
        <v>262</v>
      </c>
      <c r="E33" s="7">
        <v>238</v>
      </c>
      <c r="F33" s="7">
        <v>66</v>
      </c>
      <c r="G33" s="7">
        <v>61</v>
      </c>
      <c r="H33" s="7">
        <v>61</v>
      </c>
      <c r="I33" s="7">
        <v>10</v>
      </c>
      <c r="J33" s="7">
        <v>45</v>
      </c>
      <c r="K33" s="7">
        <v>61</v>
      </c>
      <c r="L33" s="7">
        <v>52</v>
      </c>
      <c r="M33" s="7">
        <v>8</v>
      </c>
      <c r="N33" s="7">
        <v>5</v>
      </c>
      <c r="O33" s="7">
        <v>3</v>
      </c>
      <c r="P33" s="7">
        <v>2</v>
      </c>
      <c r="Q33" s="7">
        <v>3</v>
      </c>
      <c r="R33" s="7">
        <v>329</v>
      </c>
      <c r="S33" s="7">
        <v>0</v>
      </c>
      <c r="T33" s="6">
        <f t="shared" ref="T33:T39" si="4">SUM(B33:S33)</f>
        <v>1581</v>
      </c>
    </row>
    <row r="34" spans="1:20" s="1" customFormat="1" ht="12.75" customHeight="1" x14ac:dyDescent="0.3">
      <c r="A34" s="6" t="s">
        <v>111</v>
      </c>
      <c r="B34" s="7">
        <v>25</v>
      </c>
      <c r="C34" s="7">
        <v>86</v>
      </c>
      <c r="D34" s="7">
        <v>69</v>
      </c>
      <c r="E34" s="7">
        <v>76</v>
      </c>
      <c r="F34" s="7">
        <v>13</v>
      </c>
      <c r="G34" s="7">
        <v>16</v>
      </c>
      <c r="H34" s="7">
        <v>18</v>
      </c>
      <c r="I34" s="7">
        <v>1</v>
      </c>
      <c r="J34" s="7">
        <v>12</v>
      </c>
      <c r="K34" s="7">
        <v>8</v>
      </c>
      <c r="L34" s="7">
        <v>10</v>
      </c>
      <c r="M34" s="7">
        <v>3</v>
      </c>
      <c r="N34" s="7">
        <v>1</v>
      </c>
      <c r="O34" s="7">
        <v>2</v>
      </c>
      <c r="P34" s="7">
        <v>0</v>
      </c>
      <c r="Q34" s="7">
        <v>0</v>
      </c>
      <c r="R34" s="7">
        <v>68</v>
      </c>
      <c r="S34" s="7">
        <v>0</v>
      </c>
      <c r="T34" s="6">
        <f t="shared" si="4"/>
        <v>408</v>
      </c>
    </row>
    <row r="35" spans="1:20" s="1" customFormat="1" ht="12.75" customHeight="1" x14ac:dyDescent="0.3">
      <c r="A35" s="6" t="s">
        <v>112</v>
      </c>
      <c r="B35" s="7">
        <v>72</v>
      </c>
      <c r="C35" s="7">
        <v>201</v>
      </c>
      <c r="D35" s="7">
        <v>182</v>
      </c>
      <c r="E35" s="7">
        <v>199</v>
      </c>
      <c r="F35" s="7">
        <v>29</v>
      </c>
      <c r="G35" s="7">
        <v>28</v>
      </c>
      <c r="H35" s="7">
        <v>32</v>
      </c>
      <c r="I35" s="7">
        <v>8</v>
      </c>
      <c r="J35" s="7">
        <v>25</v>
      </c>
      <c r="K35" s="7">
        <v>32</v>
      </c>
      <c r="L35" s="7">
        <v>35</v>
      </c>
      <c r="M35" s="7">
        <v>7</v>
      </c>
      <c r="N35" s="7">
        <v>4</v>
      </c>
      <c r="O35" s="7">
        <v>2</v>
      </c>
      <c r="P35" s="7">
        <v>1</v>
      </c>
      <c r="Q35" s="7">
        <v>0</v>
      </c>
      <c r="R35" s="7">
        <v>241</v>
      </c>
      <c r="S35" s="7">
        <v>0</v>
      </c>
      <c r="T35" s="6">
        <f t="shared" si="4"/>
        <v>1098</v>
      </c>
    </row>
    <row r="36" spans="1:20" s="1" customFormat="1" ht="12.75" customHeight="1" x14ac:dyDescent="0.3">
      <c r="A36" s="6" t="s">
        <v>113</v>
      </c>
      <c r="B36" s="7">
        <v>66</v>
      </c>
      <c r="C36" s="7">
        <v>73</v>
      </c>
      <c r="D36" s="7">
        <v>104</v>
      </c>
      <c r="E36" s="7">
        <v>89</v>
      </c>
      <c r="F36" s="7">
        <v>9</v>
      </c>
      <c r="G36" s="7">
        <v>7</v>
      </c>
      <c r="H36" s="7">
        <v>9</v>
      </c>
      <c r="I36" s="7">
        <v>10</v>
      </c>
      <c r="J36" s="7">
        <v>6</v>
      </c>
      <c r="K36" s="7">
        <v>19</v>
      </c>
      <c r="L36" s="7">
        <v>20</v>
      </c>
      <c r="M36" s="7">
        <v>1</v>
      </c>
      <c r="N36" s="7">
        <v>1</v>
      </c>
      <c r="O36" s="7">
        <v>4</v>
      </c>
      <c r="P36" s="7">
        <v>3</v>
      </c>
      <c r="Q36" s="7">
        <v>0</v>
      </c>
      <c r="R36" s="7">
        <v>170</v>
      </c>
      <c r="S36" s="7">
        <v>0</v>
      </c>
      <c r="T36" s="6">
        <f t="shared" si="4"/>
        <v>591</v>
      </c>
    </row>
    <row r="37" spans="1:20" s="1" customFormat="1" ht="12.75" customHeight="1" x14ac:dyDescent="0.3">
      <c r="A37" s="6" t="s">
        <v>114</v>
      </c>
      <c r="B37" s="7">
        <v>102</v>
      </c>
      <c r="C37" s="7">
        <v>85</v>
      </c>
      <c r="D37" s="7">
        <v>135</v>
      </c>
      <c r="E37" s="7">
        <v>114</v>
      </c>
      <c r="F37" s="7">
        <v>31</v>
      </c>
      <c r="G37" s="7">
        <v>35</v>
      </c>
      <c r="H37" s="7">
        <v>34</v>
      </c>
      <c r="I37" s="7">
        <v>9</v>
      </c>
      <c r="J37" s="7">
        <v>13</v>
      </c>
      <c r="K37" s="7">
        <v>28</v>
      </c>
      <c r="L37" s="7">
        <v>30</v>
      </c>
      <c r="M37" s="7">
        <v>11</v>
      </c>
      <c r="N37" s="7">
        <v>3</v>
      </c>
      <c r="O37" s="7">
        <v>7</v>
      </c>
      <c r="P37" s="7">
        <v>8</v>
      </c>
      <c r="Q37" s="7">
        <v>2</v>
      </c>
      <c r="R37" s="7">
        <v>220</v>
      </c>
      <c r="S37" s="7">
        <v>0</v>
      </c>
      <c r="T37" s="6">
        <f t="shared" si="4"/>
        <v>867</v>
      </c>
    </row>
    <row r="38" spans="1:20" s="1" customFormat="1" ht="12.75" customHeight="1" x14ac:dyDescent="0.3">
      <c r="A38" s="6" t="s">
        <v>115</v>
      </c>
      <c r="B38" s="7">
        <v>140</v>
      </c>
      <c r="C38" s="7">
        <v>251</v>
      </c>
      <c r="D38" s="7">
        <v>227</v>
      </c>
      <c r="E38" s="7">
        <v>191</v>
      </c>
      <c r="F38" s="7">
        <v>65</v>
      </c>
      <c r="G38" s="7">
        <v>65</v>
      </c>
      <c r="H38" s="7">
        <v>40</v>
      </c>
      <c r="I38" s="7">
        <v>16</v>
      </c>
      <c r="J38" s="7">
        <v>41</v>
      </c>
      <c r="K38" s="7">
        <v>58</v>
      </c>
      <c r="L38" s="7">
        <v>50</v>
      </c>
      <c r="M38" s="7">
        <v>9</v>
      </c>
      <c r="N38" s="7">
        <v>3</v>
      </c>
      <c r="O38" s="7">
        <v>7</v>
      </c>
      <c r="P38" s="7">
        <v>4</v>
      </c>
      <c r="Q38" s="7">
        <v>2</v>
      </c>
      <c r="R38" s="7">
        <v>316</v>
      </c>
      <c r="S38" s="7">
        <v>0</v>
      </c>
      <c r="T38" s="6">
        <f t="shared" si="4"/>
        <v>1485</v>
      </c>
    </row>
    <row r="39" spans="1:20" s="1" customFormat="1" ht="12.75" customHeight="1" x14ac:dyDescent="0.3">
      <c r="A39" s="6" t="s">
        <v>116</v>
      </c>
      <c r="B39" s="7">
        <v>86</v>
      </c>
      <c r="C39" s="7">
        <v>225</v>
      </c>
      <c r="D39" s="7">
        <v>212</v>
      </c>
      <c r="E39" s="7">
        <v>213</v>
      </c>
      <c r="F39" s="7">
        <v>40</v>
      </c>
      <c r="G39" s="7">
        <v>46</v>
      </c>
      <c r="H39" s="7">
        <v>45</v>
      </c>
      <c r="I39" s="7">
        <v>3</v>
      </c>
      <c r="J39" s="7">
        <v>40</v>
      </c>
      <c r="K39" s="7">
        <v>43</v>
      </c>
      <c r="L39" s="7">
        <v>41</v>
      </c>
      <c r="M39" s="7">
        <v>4</v>
      </c>
      <c r="N39" s="7">
        <v>3</v>
      </c>
      <c r="O39" s="7">
        <v>4</v>
      </c>
      <c r="P39" s="7">
        <v>1</v>
      </c>
      <c r="Q39" s="7">
        <v>1</v>
      </c>
      <c r="R39" s="7">
        <v>247</v>
      </c>
      <c r="S39" s="7">
        <v>0</v>
      </c>
      <c r="T39" s="6">
        <f t="shared" si="4"/>
        <v>1254</v>
      </c>
    </row>
    <row r="40" spans="1:20" s="66" customFormat="1" ht="15.75" customHeight="1" x14ac:dyDescent="0.3">
      <c r="A40" s="9" t="s">
        <v>3</v>
      </c>
      <c r="B40" s="55">
        <f t="shared" ref="B40:T40" si="5">SUM(B33:B39)</f>
        <v>596</v>
      </c>
      <c r="C40" s="55">
        <f t="shared" si="5"/>
        <v>1191</v>
      </c>
      <c r="D40" s="55">
        <f t="shared" si="5"/>
        <v>1191</v>
      </c>
      <c r="E40" s="55">
        <f t="shared" si="5"/>
        <v>1120</v>
      </c>
      <c r="F40" s="55">
        <f t="shared" si="5"/>
        <v>253</v>
      </c>
      <c r="G40" s="55">
        <f t="shared" si="5"/>
        <v>258</v>
      </c>
      <c r="H40" s="55">
        <f t="shared" si="5"/>
        <v>239</v>
      </c>
      <c r="I40" s="55">
        <f t="shared" si="5"/>
        <v>57</v>
      </c>
      <c r="J40" s="55">
        <f t="shared" si="5"/>
        <v>182</v>
      </c>
      <c r="K40" s="55">
        <f t="shared" si="5"/>
        <v>249</v>
      </c>
      <c r="L40" s="55">
        <f t="shared" si="5"/>
        <v>238</v>
      </c>
      <c r="M40" s="55">
        <f t="shared" si="5"/>
        <v>43</v>
      </c>
      <c r="N40" s="55">
        <f t="shared" si="5"/>
        <v>20</v>
      </c>
      <c r="O40" s="55">
        <f t="shared" si="5"/>
        <v>29</v>
      </c>
      <c r="P40" s="55">
        <f t="shared" si="5"/>
        <v>19</v>
      </c>
      <c r="Q40" s="55">
        <f t="shared" si="5"/>
        <v>8</v>
      </c>
      <c r="R40" s="55">
        <f t="shared" si="5"/>
        <v>1591</v>
      </c>
      <c r="S40" s="55">
        <f t="shared" si="5"/>
        <v>0</v>
      </c>
      <c r="T40" s="55">
        <f t="shared" si="5"/>
        <v>7284</v>
      </c>
    </row>
    <row r="41" spans="1:20" ht="10.5" customHeight="1" x14ac:dyDescent="0.3"/>
    <row r="42" spans="1:20" ht="10.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67" customFormat="1" ht="15.6" x14ac:dyDescent="0.3">
      <c r="A43" s="10" t="s">
        <v>133</v>
      </c>
      <c r="B43" s="55">
        <f>B15+B27+B40</f>
        <v>2378</v>
      </c>
      <c r="C43" s="55">
        <f t="shared" ref="C43:T43" si="6">C15+C27+C40</f>
        <v>3743</v>
      </c>
      <c r="D43" s="55">
        <f t="shared" si="6"/>
        <v>4173</v>
      </c>
      <c r="E43" s="55">
        <f t="shared" si="6"/>
        <v>3969</v>
      </c>
      <c r="F43" s="55">
        <f t="shared" si="6"/>
        <v>811</v>
      </c>
      <c r="G43" s="55">
        <f t="shared" si="6"/>
        <v>965</v>
      </c>
      <c r="H43" s="55">
        <f t="shared" si="6"/>
        <v>848</v>
      </c>
      <c r="I43" s="55">
        <f t="shared" si="6"/>
        <v>223</v>
      </c>
      <c r="J43" s="55">
        <f t="shared" si="6"/>
        <v>528</v>
      </c>
      <c r="K43" s="55">
        <f t="shared" si="6"/>
        <v>861</v>
      </c>
      <c r="L43" s="55">
        <f t="shared" si="6"/>
        <v>763</v>
      </c>
      <c r="M43" s="55">
        <f t="shared" si="6"/>
        <v>148</v>
      </c>
      <c r="N43" s="55">
        <f t="shared" si="6"/>
        <v>67</v>
      </c>
      <c r="O43" s="55">
        <f t="shared" si="6"/>
        <v>82</v>
      </c>
      <c r="P43" s="55">
        <f t="shared" si="6"/>
        <v>59</v>
      </c>
      <c r="Q43" s="55">
        <f t="shared" si="6"/>
        <v>56</v>
      </c>
      <c r="R43" s="55">
        <f t="shared" si="6"/>
        <v>5876</v>
      </c>
      <c r="S43" s="55">
        <f t="shared" si="6"/>
        <v>1</v>
      </c>
      <c r="T43" s="55">
        <f t="shared" si="6"/>
        <v>25551</v>
      </c>
    </row>
    <row r="45" spans="1:20" x14ac:dyDescent="0.3">
      <c r="A45" s="152" t="s">
        <v>276</v>
      </c>
      <c r="B45" s="72"/>
      <c r="C45" s="85">
        <f>B43+F43+I43+M43</f>
        <v>3560</v>
      </c>
    </row>
    <row r="46" spans="1:20" x14ac:dyDescent="0.3">
      <c r="A46" s="152" t="s">
        <v>278</v>
      </c>
      <c r="B46" s="72"/>
      <c r="C46" s="85">
        <f>C43+J43+N43</f>
        <v>4338</v>
      </c>
    </row>
    <row r="47" spans="1:20" x14ac:dyDescent="0.3">
      <c r="A47" s="152" t="s">
        <v>279</v>
      </c>
      <c r="B47" s="72"/>
      <c r="C47" s="85">
        <f>D43+G43+K43+O43</f>
        <v>6081</v>
      </c>
    </row>
    <row r="48" spans="1:20" ht="15" customHeight="1" x14ac:dyDescent="0.3">
      <c r="A48" s="239" t="s">
        <v>672</v>
      </c>
      <c r="B48" s="239"/>
      <c r="C48" s="85">
        <f>E43+H43+L43+P43</f>
        <v>5639</v>
      </c>
    </row>
  </sheetData>
  <mergeCells count="22">
    <mergeCell ref="A1:A2"/>
    <mergeCell ref="B1:T1"/>
    <mergeCell ref="Q2:Q4"/>
    <mergeCell ref="R2:R4"/>
    <mergeCell ref="S2:S4"/>
    <mergeCell ref="T2:T4"/>
    <mergeCell ref="A3:A4"/>
    <mergeCell ref="A17:A18"/>
    <mergeCell ref="B17:T17"/>
    <mergeCell ref="Q18:Q20"/>
    <mergeCell ref="R18:R20"/>
    <mergeCell ref="S18:S20"/>
    <mergeCell ref="T18:T20"/>
    <mergeCell ref="A19:A20"/>
    <mergeCell ref="A48:B48"/>
    <mergeCell ref="A29:A30"/>
    <mergeCell ref="B29:T29"/>
    <mergeCell ref="Q30:Q32"/>
    <mergeCell ref="R30:R32"/>
    <mergeCell ref="S30:S32"/>
    <mergeCell ref="T30:T32"/>
    <mergeCell ref="A31:A32"/>
  </mergeCells>
  <pageMargins left="0.2" right="0.2" top="0.5" bottom="0.25" header="0.3" footer="0.3"/>
  <pageSetup orientation="landscape" r:id="rId1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workbookViewId="0">
      <selection activeCell="E226" sqref="E226"/>
    </sheetView>
  </sheetViews>
  <sheetFormatPr defaultRowHeight="14.4" x14ac:dyDescent="0.3"/>
  <cols>
    <col min="1" max="1" width="16.44140625" customWidth="1"/>
    <col min="2" max="7" width="6.33203125" customWidth="1"/>
    <col min="8" max="19" width="5.6640625" customWidth="1"/>
    <col min="20" max="20" width="5.6640625" style="142" customWidth="1"/>
    <col min="21" max="21" width="16.44140625" customWidth="1"/>
    <col min="22" max="22" width="5.6640625" customWidth="1"/>
    <col min="23" max="23" width="6.5546875" customWidth="1"/>
    <col min="24" max="25" width="5.6640625" customWidth="1"/>
    <col min="26" max="26" width="6.44140625" customWidth="1"/>
    <col min="27" max="27" width="5.6640625" customWidth="1"/>
    <col min="28" max="28" width="10.109375" customWidth="1"/>
    <col min="29" max="30" width="15.109375" customWidth="1"/>
    <col min="271" max="271" width="24.33203125" customWidth="1"/>
    <col min="272" max="281" width="12.5546875" customWidth="1"/>
    <col min="282" max="282" width="10.109375" customWidth="1"/>
    <col min="283" max="283" width="11.88671875" customWidth="1"/>
    <col min="284" max="286" width="15.109375" customWidth="1"/>
    <col min="527" max="527" width="24.33203125" customWidth="1"/>
    <col min="528" max="537" width="12.5546875" customWidth="1"/>
    <col min="538" max="538" width="10.109375" customWidth="1"/>
    <col min="539" max="539" width="11.88671875" customWidth="1"/>
    <col min="540" max="542" width="15.109375" customWidth="1"/>
    <col min="783" max="783" width="24.33203125" customWidth="1"/>
    <col min="784" max="793" width="12.5546875" customWidth="1"/>
    <col min="794" max="794" width="10.109375" customWidth="1"/>
    <col min="795" max="795" width="11.88671875" customWidth="1"/>
    <col min="796" max="798" width="15.109375" customWidth="1"/>
    <col min="1039" max="1039" width="24.33203125" customWidth="1"/>
    <col min="1040" max="1049" width="12.5546875" customWidth="1"/>
    <col min="1050" max="1050" width="10.109375" customWidth="1"/>
    <col min="1051" max="1051" width="11.88671875" customWidth="1"/>
    <col min="1052" max="1054" width="15.109375" customWidth="1"/>
    <col min="1295" max="1295" width="24.33203125" customWidth="1"/>
    <col min="1296" max="1305" width="12.5546875" customWidth="1"/>
    <col min="1306" max="1306" width="10.109375" customWidth="1"/>
    <col min="1307" max="1307" width="11.88671875" customWidth="1"/>
    <col min="1308" max="1310" width="15.109375" customWidth="1"/>
    <col min="1551" max="1551" width="24.33203125" customWidth="1"/>
    <col min="1552" max="1561" width="12.5546875" customWidth="1"/>
    <col min="1562" max="1562" width="10.109375" customWidth="1"/>
    <col min="1563" max="1563" width="11.88671875" customWidth="1"/>
    <col min="1564" max="1566" width="15.109375" customWidth="1"/>
    <col min="1807" max="1807" width="24.33203125" customWidth="1"/>
    <col min="1808" max="1817" width="12.5546875" customWidth="1"/>
    <col min="1818" max="1818" width="10.109375" customWidth="1"/>
    <col min="1819" max="1819" width="11.88671875" customWidth="1"/>
    <col min="1820" max="1822" width="15.109375" customWidth="1"/>
    <col min="2063" max="2063" width="24.33203125" customWidth="1"/>
    <col min="2064" max="2073" width="12.5546875" customWidth="1"/>
    <col min="2074" max="2074" width="10.109375" customWidth="1"/>
    <col min="2075" max="2075" width="11.88671875" customWidth="1"/>
    <col min="2076" max="2078" width="15.109375" customWidth="1"/>
    <col min="2319" max="2319" width="24.33203125" customWidth="1"/>
    <col min="2320" max="2329" width="12.5546875" customWidth="1"/>
    <col min="2330" max="2330" width="10.109375" customWidth="1"/>
    <col min="2331" max="2331" width="11.88671875" customWidth="1"/>
    <col min="2332" max="2334" width="15.109375" customWidth="1"/>
    <col min="2575" max="2575" width="24.33203125" customWidth="1"/>
    <col min="2576" max="2585" width="12.5546875" customWidth="1"/>
    <col min="2586" max="2586" width="10.109375" customWidth="1"/>
    <col min="2587" max="2587" width="11.88671875" customWidth="1"/>
    <col min="2588" max="2590" width="15.109375" customWidth="1"/>
    <col min="2831" max="2831" width="24.33203125" customWidth="1"/>
    <col min="2832" max="2841" width="12.5546875" customWidth="1"/>
    <col min="2842" max="2842" width="10.109375" customWidth="1"/>
    <col min="2843" max="2843" width="11.88671875" customWidth="1"/>
    <col min="2844" max="2846" width="15.109375" customWidth="1"/>
    <col min="3087" max="3087" width="24.33203125" customWidth="1"/>
    <col min="3088" max="3097" width="12.5546875" customWidth="1"/>
    <col min="3098" max="3098" width="10.109375" customWidth="1"/>
    <col min="3099" max="3099" width="11.88671875" customWidth="1"/>
    <col min="3100" max="3102" width="15.109375" customWidth="1"/>
    <col min="3343" max="3343" width="24.33203125" customWidth="1"/>
    <col min="3344" max="3353" width="12.5546875" customWidth="1"/>
    <col min="3354" max="3354" width="10.109375" customWidth="1"/>
    <col min="3355" max="3355" width="11.88671875" customWidth="1"/>
    <col min="3356" max="3358" width="15.109375" customWidth="1"/>
    <col min="3599" max="3599" width="24.33203125" customWidth="1"/>
    <col min="3600" max="3609" width="12.5546875" customWidth="1"/>
    <col min="3610" max="3610" width="10.109375" customWidth="1"/>
    <col min="3611" max="3611" width="11.88671875" customWidth="1"/>
    <col min="3612" max="3614" width="15.109375" customWidth="1"/>
    <col min="3855" max="3855" width="24.33203125" customWidth="1"/>
    <col min="3856" max="3865" width="12.5546875" customWidth="1"/>
    <col min="3866" max="3866" width="10.109375" customWidth="1"/>
    <col min="3867" max="3867" width="11.88671875" customWidth="1"/>
    <col min="3868" max="3870" width="15.109375" customWidth="1"/>
    <col min="4111" max="4111" width="24.33203125" customWidth="1"/>
    <col min="4112" max="4121" width="12.5546875" customWidth="1"/>
    <col min="4122" max="4122" width="10.109375" customWidth="1"/>
    <col min="4123" max="4123" width="11.88671875" customWidth="1"/>
    <col min="4124" max="4126" width="15.109375" customWidth="1"/>
    <col min="4367" max="4367" width="24.33203125" customWidth="1"/>
    <col min="4368" max="4377" width="12.5546875" customWidth="1"/>
    <col min="4378" max="4378" width="10.109375" customWidth="1"/>
    <col min="4379" max="4379" width="11.88671875" customWidth="1"/>
    <col min="4380" max="4382" width="15.109375" customWidth="1"/>
    <col min="4623" max="4623" width="24.33203125" customWidth="1"/>
    <col min="4624" max="4633" width="12.5546875" customWidth="1"/>
    <col min="4634" max="4634" width="10.109375" customWidth="1"/>
    <col min="4635" max="4635" width="11.88671875" customWidth="1"/>
    <col min="4636" max="4638" width="15.109375" customWidth="1"/>
    <col min="4879" max="4879" width="24.33203125" customWidth="1"/>
    <col min="4880" max="4889" width="12.5546875" customWidth="1"/>
    <col min="4890" max="4890" width="10.109375" customWidth="1"/>
    <col min="4891" max="4891" width="11.88671875" customWidth="1"/>
    <col min="4892" max="4894" width="15.109375" customWidth="1"/>
    <col min="5135" max="5135" width="24.33203125" customWidth="1"/>
    <col min="5136" max="5145" width="12.5546875" customWidth="1"/>
    <col min="5146" max="5146" width="10.109375" customWidth="1"/>
    <col min="5147" max="5147" width="11.88671875" customWidth="1"/>
    <col min="5148" max="5150" width="15.109375" customWidth="1"/>
    <col min="5391" max="5391" width="24.33203125" customWidth="1"/>
    <col min="5392" max="5401" width="12.5546875" customWidth="1"/>
    <col min="5402" max="5402" width="10.109375" customWidth="1"/>
    <col min="5403" max="5403" width="11.88671875" customWidth="1"/>
    <col min="5404" max="5406" width="15.109375" customWidth="1"/>
    <col min="5647" max="5647" width="24.33203125" customWidth="1"/>
    <col min="5648" max="5657" width="12.5546875" customWidth="1"/>
    <col min="5658" max="5658" width="10.109375" customWidth="1"/>
    <col min="5659" max="5659" width="11.88671875" customWidth="1"/>
    <col min="5660" max="5662" width="15.109375" customWidth="1"/>
    <col min="5903" max="5903" width="24.33203125" customWidth="1"/>
    <col min="5904" max="5913" width="12.5546875" customWidth="1"/>
    <col min="5914" max="5914" width="10.109375" customWidth="1"/>
    <col min="5915" max="5915" width="11.88671875" customWidth="1"/>
    <col min="5916" max="5918" width="15.109375" customWidth="1"/>
    <col min="6159" max="6159" width="24.33203125" customWidth="1"/>
    <col min="6160" max="6169" width="12.5546875" customWidth="1"/>
    <col min="6170" max="6170" width="10.109375" customWidth="1"/>
    <col min="6171" max="6171" width="11.88671875" customWidth="1"/>
    <col min="6172" max="6174" width="15.109375" customWidth="1"/>
    <col min="6415" max="6415" width="24.33203125" customWidth="1"/>
    <col min="6416" max="6425" width="12.5546875" customWidth="1"/>
    <col min="6426" max="6426" width="10.109375" customWidth="1"/>
    <col min="6427" max="6427" width="11.88671875" customWidth="1"/>
    <col min="6428" max="6430" width="15.109375" customWidth="1"/>
    <col min="6671" max="6671" width="24.33203125" customWidth="1"/>
    <col min="6672" max="6681" width="12.5546875" customWidth="1"/>
    <col min="6682" max="6682" width="10.109375" customWidth="1"/>
    <col min="6683" max="6683" width="11.88671875" customWidth="1"/>
    <col min="6684" max="6686" width="15.109375" customWidth="1"/>
    <col min="6927" max="6927" width="24.33203125" customWidth="1"/>
    <col min="6928" max="6937" width="12.5546875" customWidth="1"/>
    <col min="6938" max="6938" width="10.109375" customWidth="1"/>
    <col min="6939" max="6939" width="11.88671875" customWidth="1"/>
    <col min="6940" max="6942" width="15.109375" customWidth="1"/>
    <col min="7183" max="7183" width="24.33203125" customWidth="1"/>
    <col min="7184" max="7193" width="12.5546875" customWidth="1"/>
    <col min="7194" max="7194" width="10.109375" customWidth="1"/>
    <col min="7195" max="7195" width="11.88671875" customWidth="1"/>
    <col min="7196" max="7198" width="15.109375" customWidth="1"/>
    <col min="7439" max="7439" width="24.33203125" customWidth="1"/>
    <col min="7440" max="7449" width="12.5546875" customWidth="1"/>
    <col min="7450" max="7450" width="10.109375" customWidth="1"/>
    <col min="7451" max="7451" width="11.88671875" customWidth="1"/>
    <col min="7452" max="7454" width="15.109375" customWidth="1"/>
    <col min="7695" max="7695" width="24.33203125" customWidth="1"/>
    <col min="7696" max="7705" width="12.5546875" customWidth="1"/>
    <col min="7706" max="7706" width="10.109375" customWidth="1"/>
    <col min="7707" max="7707" width="11.88671875" customWidth="1"/>
    <col min="7708" max="7710" width="15.109375" customWidth="1"/>
    <col min="7951" max="7951" width="24.33203125" customWidth="1"/>
    <col min="7952" max="7961" width="12.5546875" customWidth="1"/>
    <col min="7962" max="7962" width="10.109375" customWidth="1"/>
    <col min="7963" max="7963" width="11.88671875" customWidth="1"/>
    <col min="7964" max="7966" width="15.109375" customWidth="1"/>
    <col min="8207" max="8207" width="24.33203125" customWidth="1"/>
    <col min="8208" max="8217" width="12.5546875" customWidth="1"/>
    <col min="8218" max="8218" width="10.109375" customWidth="1"/>
    <col min="8219" max="8219" width="11.88671875" customWidth="1"/>
    <col min="8220" max="8222" width="15.109375" customWidth="1"/>
    <col min="8463" max="8463" width="24.33203125" customWidth="1"/>
    <col min="8464" max="8473" width="12.5546875" customWidth="1"/>
    <col min="8474" max="8474" width="10.109375" customWidth="1"/>
    <col min="8475" max="8475" width="11.88671875" customWidth="1"/>
    <col min="8476" max="8478" width="15.109375" customWidth="1"/>
    <col min="8719" max="8719" width="24.33203125" customWidth="1"/>
    <col min="8720" max="8729" width="12.5546875" customWidth="1"/>
    <col min="8730" max="8730" width="10.109375" customWidth="1"/>
    <col min="8731" max="8731" width="11.88671875" customWidth="1"/>
    <col min="8732" max="8734" width="15.109375" customWidth="1"/>
    <col min="8975" max="8975" width="24.33203125" customWidth="1"/>
    <col min="8976" max="8985" width="12.5546875" customWidth="1"/>
    <col min="8986" max="8986" width="10.109375" customWidth="1"/>
    <col min="8987" max="8987" width="11.88671875" customWidth="1"/>
    <col min="8988" max="8990" width="15.109375" customWidth="1"/>
    <col min="9231" max="9231" width="24.33203125" customWidth="1"/>
    <col min="9232" max="9241" width="12.5546875" customWidth="1"/>
    <col min="9242" max="9242" width="10.109375" customWidth="1"/>
    <col min="9243" max="9243" width="11.88671875" customWidth="1"/>
    <col min="9244" max="9246" width="15.109375" customWidth="1"/>
    <col min="9487" max="9487" width="24.33203125" customWidth="1"/>
    <col min="9488" max="9497" width="12.5546875" customWidth="1"/>
    <col min="9498" max="9498" width="10.109375" customWidth="1"/>
    <col min="9499" max="9499" width="11.88671875" customWidth="1"/>
    <col min="9500" max="9502" width="15.109375" customWidth="1"/>
    <col min="9743" max="9743" width="24.33203125" customWidth="1"/>
    <col min="9744" max="9753" width="12.5546875" customWidth="1"/>
    <col min="9754" max="9754" width="10.109375" customWidth="1"/>
    <col min="9755" max="9755" width="11.88671875" customWidth="1"/>
    <col min="9756" max="9758" width="15.109375" customWidth="1"/>
    <col min="9999" max="9999" width="24.33203125" customWidth="1"/>
    <col min="10000" max="10009" width="12.5546875" customWidth="1"/>
    <col min="10010" max="10010" width="10.109375" customWidth="1"/>
    <col min="10011" max="10011" width="11.88671875" customWidth="1"/>
    <col min="10012" max="10014" width="15.109375" customWidth="1"/>
    <col min="10255" max="10255" width="24.33203125" customWidth="1"/>
    <col min="10256" max="10265" width="12.5546875" customWidth="1"/>
    <col min="10266" max="10266" width="10.109375" customWidth="1"/>
    <col min="10267" max="10267" width="11.88671875" customWidth="1"/>
    <col min="10268" max="10270" width="15.109375" customWidth="1"/>
    <col min="10511" max="10511" width="24.33203125" customWidth="1"/>
    <col min="10512" max="10521" width="12.5546875" customWidth="1"/>
    <col min="10522" max="10522" width="10.109375" customWidth="1"/>
    <col min="10523" max="10523" width="11.88671875" customWidth="1"/>
    <col min="10524" max="10526" width="15.109375" customWidth="1"/>
    <col min="10767" max="10767" width="24.33203125" customWidth="1"/>
    <col min="10768" max="10777" width="12.5546875" customWidth="1"/>
    <col min="10778" max="10778" width="10.109375" customWidth="1"/>
    <col min="10779" max="10779" width="11.88671875" customWidth="1"/>
    <col min="10780" max="10782" width="15.109375" customWidth="1"/>
    <col min="11023" max="11023" width="24.33203125" customWidth="1"/>
    <col min="11024" max="11033" width="12.5546875" customWidth="1"/>
    <col min="11034" max="11034" width="10.109375" customWidth="1"/>
    <col min="11035" max="11035" width="11.88671875" customWidth="1"/>
    <col min="11036" max="11038" width="15.109375" customWidth="1"/>
    <col min="11279" max="11279" width="24.33203125" customWidth="1"/>
    <col min="11280" max="11289" width="12.5546875" customWidth="1"/>
    <col min="11290" max="11290" width="10.109375" customWidth="1"/>
    <col min="11291" max="11291" width="11.88671875" customWidth="1"/>
    <col min="11292" max="11294" width="15.109375" customWidth="1"/>
    <col min="11535" max="11535" width="24.33203125" customWidth="1"/>
    <col min="11536" max="11545" width="12.5546875" customWidth="1"/>
    <col min="11546" max="11546" width="10.109375" customWidth="1"/>
    <col min="11547" max="11547" width="11.88671875" customWidth="1"/>
    <col min="11548" max="11550" width="15.109375" customWidth="1"/>
    <col min="11791" max="11791" width="24.33203125" customWidth="1"/>
    <col min="11792" max="11801" width="12.5546875" customWidth="1"/>
    <col min="11802" max="11802" width="10.109375" customWidth="1"/>
    <col min="11803" max="11803" width="11.88671875" customWidth="1"/>
    <col min="11804" max="11806" width="15.109375" customWidth="1"/>
    <col min="12047" max="12047" width="24.33203125" customWidth="1"/>
    <col min="12048" max="12057" width="12.5546875" customWidth="1"/>
    <col min="12058" max="12058" width="10.109375" customWidth="1"/>
    <col min="12059" max="12059" width="11.88671875" customWidth="1"/>
    <col min="12060" max="12062" width="15.109375" customWidth="1"/>
    <col min="12303" max="12303" width="24.33203125" customWidth="1"/>
    <col min="12304" max="12313" width="12.5546875" customWidth="1"/>
    <col min="12314" max="12314" width="10.109375" customWidth="1"/>
    <col min="12315" max="12315" width="11.88671875" customWidth="1"/>
    <col min="12316" max="12318" width="15.109375" customWidth="1"/>
    <col min="12559" max="12559" width="24.33203125" customWidth="1"/>
    <col min="12560" max="12569" width="12.5546875" customWidth="1"/>
    <col min="12570" max="12570" width="10.109375" customWidth="1"/>
    <col min="12571" max="12571" width="11.88671875" customWidth="1"/>
    <col min="12572" max="12574" width="15.109375" customWidth="1"/>
    <col min="12815" max="12815" width="24.33203125" customWidth="1"/>
    <col min="12816" max="12825" width="12.5546875" customWidth="1"/>
    <col min="12826" max="12826" width="10.109375" customWidth="1"/>
    <col min="12827" max="12827" width="11.88671875" customWidth="1"/>
    <col min="12828" max="12830" width="15.109375" customWidth="1"/>
    <col min="13071" max="13071" width="24.33203125" customWidth="1"/>
    <col min="13072" max="13081" width="12.5546875" customWidth="1"/>
    <col min="13082" max="13082" width="10.109375" customWidth="1"/>
    <col min="13083" max="13083" width="11.88671875" customWidth="1"/>
    <col min="13084" max="13086" width="15.109375" customWidth="1"/>
    <col min="13327" max="13327" width="24.33203125" customWidth="1"/>
    <col min="13328" max="13337" width="12.5546875" customWidth="1"/>
    <col min="13338" max="13338" width="10.109375" customWidth="1"/>
    <col min="13339" max="13339" width="11.88671875" customWidth="1"/>
    <col min="13340" max="13342" width="15.109375" customWidth="1"/>
    <col min="13583" max="13583" width="24.33203125" customWidth="1"/>
    <col min="13584" max="13593" width="12.5546875" customWidth="1"/>
    <col min="13594" max="13594" width="10.109375" customWidth="1"/>
    <col min="13595" max="13595" width="11.88671875" customWidth="1"/>
    <col min="13596" max="13598" width="15.109375" customWidth="1"/>
    <col min="13839" max="13839" width="24.33203125" customWidth="1"/>
    <col min="13840" max="13849" width="12.5546875" customWidth="1"/>
    <col min="13850" max="13850" width="10.109375" customWidth="1"/>
    <col min="13851" max="13851" width="11.88671875" customWidth="1"/>
    <col min="13852" max="13854" width="15.109375" customWidth="1"/>
    <col min="14095" max="14095" width="24.33203125" customWidth="1"/>
    <col min="14096" max="14105" width="12.5546875" customWidth="1"/>
    <col min="14106" max="14106" width="10.109375" customWidth="1"/>
    <col min="14107" max="14107" width="11.88671875" customWidth="1"/>
    <col min="14108" max="14110" width="15.109375" customWidth="1"/>
    <col min="14351" max="14351" width="24.33203125" customWidth="1"/>
    <col min="14352" max="14361" width="12.5546875" customWidth="1"/>
    <col min="14362" max="14362" width="10.109375" customWidth="1"/>
    <col min="14363" max="14363" width="11.88671875" customWidth="1"/>
    <col min="14364" max="14366" width="15.109375" customWidth="1"/>
    <col min="14607" max="14607" width="24.33203125" customWidth="1"/>
    <col min="14608" max="14617" width="12.5546875" customWidth="1"/>
    <col min="14618" max="14618" width="10.109375" customWidth="1"/>
    <col min="14619" max="14619" width="11.88671875" customWidth="1"/>
    <col min="14620" max="14622" width="15.109375" customWidth="1"/>
    <col min="14863" max="14863" width="24.33203125" customWidth="1"/>
    <col min="14864" max="14873" width="12.5546875" customWidth="1"/>
    <col min="14874" max="14874" width="10.109375" customWidth="1"/>
    <col min="14875" max="14875" width="11.88671875" customWidth="1"/>
    <col min="14876" max="14878" width="15.109375" customWidth="1"/>
    <col min="15119" max="15119" width="24.33203125" customWidth="1"/>
    <col min="15120" max="15129" width="12.5546875" customWidth="1"/>
    <col min="15130" max="15130" width="10.109375" customWidth="1"/>
    <col min="15131" max="15131" width="11.88671875" customWidth="1"/>
    <col min="15132" max="15134" width="15.109375" customWidth="1"/>
    <col min="15375" max="15375" width="24.33203125" customWidth="1"/>
    <col min="15376" max="15385" width="12.5546875" customWidth="1"/>
    <col min="15386" max="15386" width="10.109375" customWidth="1"/>
    <col min="15387" max="15387" width="11.88671875" customWidth="1"/>
    <col min="15388" max="15390" width="15.109375" customWidth="1"/>
    <col min="15631" max="15631" width="24.33203125" customWidth="1"/>
    <col min="15632" max="15641" width="12.5546875" customWidth="1"/>
    <col min="15642" max="15642" width="10.109375" customWidth="1"/>
    <col min="15643" max="15643" width="11.88671875" customWidth="1"/>
    <col min="15644" max="15646" width="15.109375" customWidth="1"/>
    <col min="15887" max="15887" width="24.33203125" customWidth="1"/>
    <col min="15888" max="15897" width="12.5546875" customWidth="1"/>
    <col min="15898" max="15898" width="10.109375" customWidth="1"/>
    <col min="15899" max="15899" width="11.88671875" customWidth="1"/>
    <col min="15900" max="15902" width="15.109375" customWidth="1"/>
    <col min="16143" max="16143" width="24.33203125" customWidth="1"/>
    <col min="16144" max="16153" width="12.5546875" customWidth="1"/>
    <col min="16154" max="16154" width="10.109375" customWidth="1"/>
    <col min="16155" max="16155" width="11.88671875" customWidth="1"/>
    <col min="16156" max="16158" width="15.109375" customWidth="1"/>
  </cols>
  <sheetData>
    <row r="1" spans="1:28" ht="12.75" customHeight="1" x14ac:dyDescent="0.3">
      <c r="A1" s="200"/>
      <c r="B1" s="206" t="s">
        <v>272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8"/>
      <c r="T1" s="114"/>
      <c r="U1" s="206" t="s">
        <v>272</v>
      </c>
      <c r="V1" s="207"/>
      <c r="W1" s="207"/>
      <c r="X1" s="207"/>
      <c r="Y1" s="207"/>
      <c r="Z1" s="207"/>
      <c r="AA1" s="207"/>
      <c r="AB1" s="208"/>
    </row>
    <row r="2" spans="1:28" s="1" customFormat="1" ht="12.75" customHeight="1" x14ac:dyDescent="0.3">
      <c r="A2" s="228"/>
      <c r="B2" s="3" t="s">
        <v>293</v>
      </c>
      <c r="C2" s="3" t="s">
        <v>294</v>
      </c>
      <c r="D2" s="3" t="s">
        <v>295</v>
      </c>
      <c r="E2" s="3">
        <v>19</v>
      </c>
      <c r="F2" s="3" t="s">
        <v>296</v>
      </c>
      <c r="G2" s="3" t="s">
        <v>297</v>
      </c>
      <c r="H2" s="3" t="s">
        <v>298</v>
      </c>
      <c r="I2" s="3" t="s">
        <v>299</v>
      </c>
      <c r="J2" s="3" t="s">
        <v>300</v>
      </c>
      <c r="K2" s="3" t="s">
        <v>301</v>
      </c>
      <c r="L2" s="3" t="s">
        <v>302</v>
      </c>
      <c r="M2" s="3" t="s">
        <v>303</v>
      </c>
      <c r="N2" s="3" t="s">
        <v>304</v>
      </c>
      <c r="O2" s="3" t="s">
        <v>305</v>
      </c>
      <c r="P2" s="3" t="s">
        <v>306</v>
      </c>
      <c r="Q2" s="3" t="s">
        <v>307</v>
      </c>
      <c r="R2" s="3" t="s">
        <v>308</v>
      </c>
      <c r="S2" s="3" t="s">
        <v>309</v>
      </c>
      <c r="T2" s="138"/>
      <c r="U2" s="3"/>
      <c r="V2" s="3" t="s">
        <v>310</v>
      </c>
      <c r="W2" s="3" t="s">
        <v>311</v>
      </c>
      <c r="X2" s="3" t="s">
        <v>312</v>
      </c>
      <c r="Y2" s="240" t="s">
        <v>0</v>
      </c>
      <c r="Z2" s="240" t="s">
        <v>1</v>
      </c>
      <c r="AA2" s="240" t="s">
        <v>2</v>
      </c>
      <c r="AB2" s="212" t="s">
        <v>3</v>
      </c>
    </row>
    <row r="3" spans="1:28" s="1" customFormat="1" x14ac:dyDescent="0.3">
      <c r="A3" s="229">
        <v>43046</v>
      </c>
      <c r="B3" s="3" t="s">
        <v>4</v>
      </c>
      <c r="C3" s="3" t="s">
        <v>4</v>
      </c>
      <c r="D3" s="3" t="s">
        <v>4</v>
      </c>
      <c r="E3" s="3" t="s">
        <v>5</v>
      </c>
      <c r="F3" s="3" t="s">
        <v>5</v>
      </c>
      <c r="G3" s="3" t="s">
        <v>5</v>
      </c>
      <c r="H3" s="3" t="s">
        <v>6</v>
      </c>
      <c r="I3" s="3" t="s">
        <v>6</v>
      </c>
      <c r="J3" s="3" t="s">
        <v>6</v>
      </c>
      <c r="K3" s="3" t="s">
        <v>8</v>
      </c>
      <c r="L3" s="3" t="s">
        <v>8</v>
      </c>
      <c r="M3" s="3" t="s">
        <v>8</v>
      </c>
      <c r="N3" s="3" t="s">
        <v>9</v>
      </c>
      <c r="O3" s="3" t="s">
        <v>9</v>
      </c>
      <c r="P3" s="3" t="s">
        <v>9</v>
      </c>
      <c r="Q3" s="3" t="s">
        <v>10</v>
      </c>
      <c r="R3" s="3" t="s">
        <v>10</v>
      </c>
      <c r="S3" s="3" t="s">
        <v>10</v>
      </c>
      <c r="T3" s="138"/>
      <c r="U3" s="198">
        <v>43046</v>
      </c>
      <c r="V3" s="3" t="s">
        <v>11</v>
      </c>
      <c r="W3" s="3" t="s">
        <v>11</v>
      </c>
      <c r="X3" s="3" t="s">
        <v>11</v>
      </c>
      <c r="Y3" s="241"/>
      <c r="Z3" s="241"/>
      <c r="AA3" s="241"/>
      <c r="AB3" s="213"/>
    </row>
    <row r="4" spans="1:28" s="4" customFormat="1" ht="67.5" customHeight="1" x14ac:dyDescent="0.2">
      <c r="A4" s="230"/>
      <c r="B4" s="130" t="s">
        <v>313</v>
      </c>
      <c r="C4" s="130" t="s">
        <v>314</v>
      </c>
      <c r="D4" s="130" t="s">
        <v>318</v>
      </c>
      <c r="E4" s="130" t="s">
        <v>315</v>
      </c>
      <c r="F4" s="130" t="s">
        <v>316</v>
      </c>
      <c r="G4" s="130" t="s">
        <v>317</v>
      </c>
      <c r="H4" s="130" t="s">
        <v>315</v>
      </c>
      <c r="I4" s="130" t="s">
        <v>316</v>
      </c>
      <c r="J4" s="130" t="s">
        <v>317</v>
      </c>
      <c r="K4" s="130" t="s">
        <v>313</v>
      </c>
      <c r="L4" s="130" t="s">
        <v>314</v>
      </c>
      <c r="M4" s="130" t="s">
        <v>318</v>
      </c>
      <c r="N4" s="130" t="s">
        <v>315</v>
      </c>
      <c r="O4" s="130" t="s">
        <v>316</v>
      </c>
      <c r="P4" s="130" t="s">
        <v>317</v>
      </c>
      <c r="Q4" s="130" t="s">
        <v>313</v>
      </c>
      <c r="R4" s="130" t="s">
        <v>314</v>
      </c>
      <c r="S4" s="130" t="s">
        <v>318</v>
      </c>
      <c r="T4" s="139"/>
      <c r="U4" s="199"/>
      <c r="V4" s="130" t="s">
        <v>313</v>
      </c>
      <c r="W4" s="130" t="s">
        <v>314</v>
      </c>
      <c r="X4" s="130" t="s">
        <v>318</v>
      </c>
      <c r="Y4" s="219"/>
      <c r="Z4" s="219"/>
      <c r="AA4" s="219"/>
      <c r="AB4" s="214"/>
    </row>
    <row r="5" spans="1:28" s="4" customFormat="1" ht="12.75" customHeight="1" x14ac:dyDescent="0.25">
      <c r="A5" s="131" t="s">
        <v>81</v>
      </c>
      <c r="B5" s="7">
        <v>118</v>
      </c>
      <c r="C5" s="7">
        <v>117</v>
      </c>
      <c r="D5" s="7">
        <v>115</v>
      </c>
      <c r="E5" s="7">
        <v>99</v>
      </c>
      <c r="F5" s="7">
        <v>101</v>
      </c>
      <c r="G5" s="7">
        <v>103</v>
      </c>
      <c r="H5" s="7">
        <v>21</v>
      </c>
      <c r="I5" s="7">
        <v>24</v>
      </c>
      <c r="J5" s="7">
        <v>24</v>
      </c>
      <c r="K5" s="7">
        <v>11</v>
      </c>
      <c r="L5" s="7">
        <v>10</v>
      </c>
      <c r="M5" s="7">
        <v>9</v>
      </c>
      <c r="N5" s="7">
        <v>9</v>
      </c>
      <c r="O5" s="7">
        <v>13</v>
      </c>
      <c r="P5" s="7">
        <v>12</v>
      </c>
      <c r="Q5" s="7">
        <v>5</v>
      </c>
      <c r="R5" s="7">
        <v>5</v>
      </c>
      <c r="S5" s="7">
        <v>5</v>
      </c>
      <c r="T5" s="140"/>
      <c r="U5" s="129" t="s">
        <v>81</v>
      </c>
      <c r="V5" s="7">
        <v>0</v>
      </c>
      <c r="W5" s="7">
        <v>1</v>
      </c>
      <c r="X5" s="7">
        <v>1</v>
      </c>
      <c r="Y5" s="7">
        <v>0</v>
      </c>
      <c r="Z5" s="7">
        <v>79</v>
      </c>
      <c r="AA5" s="7">
        <v>0</v>
      </c>
      <c r="AB5" s="129">
        <f>SUM(B5:AA5)</f>
        <v>882</v>
      </c>
    </row>
    <row r="6" spans="1:28" s="1" customFormat="1" ht="12.75" customHeight="1" x14ac:dyDescent="0.25">
      <c r="A6" s="131" t="s">
        <v>82</v>
      </c>
      <c r="B6" s="7">
        <v>134</v>
      </c>
      <c r="C6" s="7">
        <v>126</v>
      </c>
      <c r="D6" s="7">
        <v>146</v>
      </c>
      <c r="E6" s="7">
        <v>202</v>
      </c>
      <c r="F6" s="7">
        <v>234</v>
      </c>
      <c r="G6" s="7">
        <v>226</v>
      </c>
      <c r="H6" s="7">
        <v>53</v>
      </c>
      <c r="I6" s="7">
        <v>55</v>
      </c>
      <c r="J6" s="7">
        <v>55</v>
      </c>
      <c r="K6" s="7">
        <v>18</v>
      </c>
      <c r="L6" s="7">
        <v>19</v>
      </c>
      <c r="M6" s="7">
        <v>22</v>
      </c>
      <c r="N6" s="7">
        <v>13</v>
      </c>
      <c r="O6" s="7">
        <v>19</v>
      </c>
      <c r="P6" s="7">
        <v>23</v>
      </c>
      <c r="Q6" s="7">
        <v>8</v>
      </c>
      <c r="R6" s="7">
        <v>6</v>
      </c>
      <c r="S6" s="7">
        <v>7</v>
      </c>
      <c r="T6" s="140"/>
      <c r="U6" s="129" t="s">
        <v>82</v>
      </c>
      <c r="V6" s="7">
        <v>3</v>
      </c>
      <c r="W6" s="7">
        <v>2</v>
      </c>
      <c r="X6" s="7">
        <v>4</v>
      </c>
      <c r="Y6" s="7">
        <v>0</v>
      </c>
      <c r="Z6" s="7">
        <v>143</v>
      </c>
      <c r="AA6" s="7">
        <v>0</v>
      </c>
      <c r="AB6" s="129">
        <f>SUM(B6:AA6)</f>
        <v>1518</v>
      </c>
    </row>
    <row r="7" spans="1:28" s="1" customFormat="1" ht="12.75" customHeight="1" x14ac:dyDescent="0.25">
      <c r="A7" s="131" t="s">
        <v>83</v>
      </c>
      <c r="B7" s="7">
        <v>105</v>
      </c>
      <c r="C7" s="7">
        <v>101</v>
      </c>
      <c r="D7" s="7">
        <v>110</v>
      </c>
      <c r="E7" s="7">
        <v>106</v>
      </c>
      <c r="F7" s="7">
        <v>112</v>
      </c>
      <c r="G7" s="7">
        <v>104</v>
      </c>
      <c r="H7" s="7">
        <v>35</v>
      </c>
      <c r="I7" s="7">
        <v>37</v>
      </c>
      <c r="J7" s="7">
        <v>37</v>
      </c>
      <c r="K7" s="7">
        <v>19</v>
      </c>
      <c r="L7" s="7">
        <v>15</v>
      </c>
      <c r="M7" s="7">
        <v>21</v>
      </c>
      <c r="N7" s="7">
        <v>16</v>
      </c>
      <c r="O7" s="7">
        <v>23</v>
      </c>
      <c r="P7" s="7">
        <v>17</v>
      </c>
      <c r="Q7" s="7">
        <v>5</v>
      </c>
      <c r="R7" s="7">
        <v>5</v>
      </c>
      <c r="S7" s="7">
        <v>7</v>
      </c>
      <c r="T7" s="140"/>
      <c r="U7" s="129" t="s">
        <v>83</v>
      </c>
      <c r="V7" s="7">
        <v>3</v>
      </c>
      <c r="W7" s="7">
        <v>1</v>
      </c>
      <c r="X7" s="7">
        <v>1</v>
      </c>
      <c r="Y7" s="7">
        <v>0</v>
      </c>
      <c r="Z7" s="7">
        <v>92</v>
      </c>
      <c r="AA7" s="7">
        <v>0</v>
      </c>
      <c r="AB7" s="129">
        <f>SUM(B7:AA7)</f>
        <v>972</v>
      </c>
    </row>
    <row r="8" spans="1:28" s="1" customFormat="1" ht="12.75" customHeight="1" x14ac:dyDescent="0.25">
      <c r="A8" s="131" t="s">
        <v>84</v>
      </c>
      <c r="B8" s="7">
        <v>92</v>
      </c>
      <c r="C8" s="7">
        <v>87</v>
      </c>
      <c r="D8" s="7">
        <v>94</v>
      </c>
      <c r="E8" s="7">
        <v>102</v>
      </c>
      <c r="F8" s="7">
        <v>115</v>
      </c>
      <c r="G8" s="7">
        <v>101</v>
      </c>
      <c r="H8" s="7">
        <v>16</v>
      </c>
      <c r="I8" s="7">
        <v>16</v>
      </c>
      <c r="J8" s="7">
        <v>15</v>
      </c>
      <c r="K8" s="7">
        <v>12</v>
      </c>
      <c r="L8" s="7">
        <v>10</v>
      </c>
      <c r="M8" s="7">
        <v>12</v>
      </c>
      <c r="N8" s="7">
        <v>13</v>
      </c>
      <c r="O8" s="7">
        <v>15</v>
      </c>
      <c r="P8" s="7">
        <v>12</v>
      </c>
      <c r="Q8" s="7">
        <v>9</v>
      </c>
      <c r="R8" s="7">
        <v>7</v>
      </c>
      <c r="S8" s="7">
        <v>8</v>
      </c>
      <c r="T8" s="140"/>
      <c r="U8" s="129" t="s">
        <v>84</v>
      </c>
      <c r="V8" s="7">
        <v>2</v>
      </c>
      <c r="W8" s="7">
        <v>1</v>
      </c>
      <c r="X8" s="7">
        <v>3</v>
      </c>
      <c r="Y8" s="7">
        <v>0</v>
      </c>
      <c r="Z8" s="7">
        <v>95</v>
      </c>
      <c r="AA8" s="7">
        <v>0</v>
      </c>
      <c r="AB8" s="129">
        <f>SUM(B8:AA8)</f>
        <v>837</v>
      </c>
    </row>
    <row r="9" spans="1:28" s="1" customFormat="1" ht="15.75" customHeight="1" x14ac:dyDescent="0.25">
      <c r="A9" s="23" t="s">
        <v>3</v>
      </c>
      <c r="B9" s="10">
        <f t="shared" ref="B9:AB9" si="0">SUM(B5:B8)</f>
        <v>449</v>
      </c>
      <c r="C9" s="10">
        <f t="shared" si="0"/>
        <v>431</v>
      </c>
      <c r="D9" s="10">
        <f t="shared" si="0"/>
        <v>465</v>
      </c>
      <c r="E9" s="10">
        <f t="shared" si="0"/>
        <v>509</v>
      </c>
      <c r="F9" s="10">
        <f t="shared" si="0"/>
        <v>562</v>
      </c>
      <c r="G9" s="10">
        <f t="shared" si="0"/>
        <v>534</v>
      </c>
      <c r="H9" s="10">
        <f t="shared" si="0"/>
        <v>125</v>
      </c>
      <c r="I9" s="10">
        <f t="shared" si="0"/>
        <v>132</v>
      </c>
      <c r="J9" s="10">
        <f t="shared" si="0"/>
        <v>131</v>
      </c>
      <c r="K9" s="10">
        <f t="shared" si="0"/>
        <v>60</v>
      </c>
      <c r="L9" s="10">
        <f t="shared" si="0"/>
        <v>54</v>
      </c>
      <c r="M9" s="10">
        <f t="shared" si="0"/>
        <v>64</v>
      </c>
      <c r="N9" s="10">
        <f t="shared" si="0"/>
        <v>51</v>
      </c>
      <c r="O9" s="10">
        <f t="shared" si="0"/>
        <v>70</v>
      </c>
      <c r="P9" s="10">
        <f t="shared" si="0"/>
        <v>64</v>
      </c>
      <c r="Q9" s="10">
        <f t="shared" si="0"/>
        <v>27</v>
      </c>
      <c r="R9" s="10">
        <f t="shared" si="0"/>
        <v>23</v>
      </c>
      <c r="S9" s="10">
        <f t="shared" si="0"/>
        <v>27</v>
      </c>
      <c r="T9" s="14"/>
      <c r="U9" s="9" t="s">
        <v>3</v>
      </c>
      <c r="V9" s="10">
        <f t="shared" si="0"/>
        <v>8</v>
      </c>
      <c r="W9" s="10">
        <f t="shared" si="0"/>
        <v>5</v>
      </c>
      <c r="X9" s="10">
        <f t="shared" si="0"/>
        <v>9</v>
      </c>
      <c r="Y9" s="10">
        <f t="shared" si="0"/>
        <v>0</v>
      </c>
      <c r="Z9" s="10">
        <f t="shared" si="0"/>
        <v>409</v>
      </c>
      <c r="AA9" s="10">
        <f t="shared" si="0"/>
        <v>0</v>
      </c>
      <c r="AB9" s="10">
        <f t="shared" si="0"/>
        <v>4209</v>
      </c>
    </row>
    <row r="10" spans="1:28" ht="12" customHeight="1" x14ac:dyDescent="0.25">
      <c r="B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5"/>
    </row>
    <row r="11" spans="1:28" ht="12.75" customHeight="1" x14ac:dyDescent="0.3">
      <c r="A11" s="200"/>
      <c r="B11" s="206" t="s">
        <v>272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8"/>
      <c r="T11" s="114"/>
      <c r="U11" s="206" t="s">
        <v>272</v>
      </c>
      <c r="V11" s="207"/>
      <c r="W11" s="207"/>
      <c r="X11" s="207"/>
      <c r="Y11" s="207"/>
      <c r="Z11" s="207"/>
      <c r="AA11" s="207"/>
      <c r="AB11" s="208"/>
    </row>
    <row r="12" spans="1:28" s="1" customFormat="1" ht="12.75" customHeight="1" x14ac:dyDescent="0.3">
      <c r="A12" s="200"/>
      <c r="B12" s="3" t="s">
        <v>293</v>
      </c>
      <c r="C12" s="3" t="s">
        <v>294</v>
      </c>
      <c r="D12" s="3" t="s">
        <v>295</v>
      </c>
      <c r="E12" s="3">
        <v>19</v>
      </c>
      <c r="F12" s="3" t="s">
        <v>296</v>
      </c>
      <c r="G12" s="3" t="s">
        <v>297</v>
      </c>
      <c r="H12" s="3" t="s">
        <v>298</v>
      </c>
      <c r="I12" s="3" t="s">
        <v>299</v>
      </c>
      <c r="J12" s="3" t="s">
        <v>300</v>
      </c>
      <c r="K12" s="3" t="s">
        <v>301</v>
      </c>
      <c r="L12" s="3" t="s">
        <v>302</v>
      </c>
      <c r="M12" s="3" t="s">
        <v>303</v>
      </c>
      <c r="N12" s="3" t="s">
        <v>304</v>
      </c>
      <c r="O12" s="3" t="s">
        <v>305</v>
      </c>
      <c r="P12" s="3" t="s">
        <v>306</v>
      </c>
      <c r="Q12" s="3" t="s">
        <v>307</v>
      </c>
      <c r="R12" s="3" t="s">
        <v>308</v>
      </c>
      <c r="S12" s="3" t="s">
        <v>309</v>
      </c>
      <c r="T12" s="138"/>
      <c r="U12" s="3"/>
      <c r="V12" s="3" t="s">
        <v>310</v>
      </c>
      <c r="W12" s="3" t="s">
        <v>311</v>
      </c>
      <c r="X12" s="3" t="s">
        <v>312</v>
      </c>
      <c r="Y12" s="240" t="s">
        <v>0</v>
      </c>
      <c r="Z12" s="240" t="s">
        <v>1</v>
      </c>
      <c r="AA12" s="240" t="s">
        <v>2</v>
      </c>
      <c r="AB12" s="212" t="s">
        <v>3</v>
      </c>
    </row>
    <row r="13" spans="1:28" s="1" customFormat="1" x14ac:dyDescent="0.3">
      <c r="A13" s="198">
        <v>43046</v>
      </c>
      <c r="B13" s="3" t="s">
        <v>4</v>
      </c>
      <c r="C13" s="3" t="s">
        <v>4</v>
      </c>
      <c r="D13" s="3" t="s">
        <v>4</v>
      </c>
      <c r="E13" s="3" t="s">
        <v>5</v>
      </c>
      <c r="F13" s="3" t="s">
        <v>5</v>
      </c>
      <c r="G13" s="3" t="s">
        <v>5</v>
      </c>
      <c r="H13" s="3" t="s">
        <v>6</v>
      </c>
      <c r="I13" s="3" t="s">
        <v>6</v>
      </c>
      <c r="J13" s="3" t="s">
        <v>6</v>
      </c>
      <c r="K13" s="3" t="s">
        <v>8</v>
      </c>
      <c r="L13" s="3" t="s">
        <v>8</v>
      </c>
      <c r="M13" s="3" t="s">
        <v>8</v>
      </c>
      <c r="N13" s="3" t="s">
        <v>9</v>
      </c>
      <c r="O13" s="3" t="s">
        <v>9</v>
      </c>
      <c r="P13" s="3" t="s">
        <v>9</v>
      </c>
      <c r="Q13" s="3" t="s">
        <v>10</v>
      </c>
      <c r="R13" s="3" t="s">
        <v>10</v>
      </c>
      <c r="S13" s="3" t="s">
        <v>10</v>
      </c>
      <c r="T13" s="138"/>
      <c r="U13" s="198">
        <v>43046</v>
      </c>
      <c r="V13" s="3" t="s">
        <v>11</v>
      </c>
      <c r="W13" s="3" t="s">
        <v>11</v>
      </c>
      <c r="X13" s="3" t="s">
        <v>11</v>
      </c>
      <c r="Y13" s="241"/>
      <c r="Z13" s="241"/>
      <c r="AA13" s="241"/>
      <c r="AB13" s="213"/>
    </row>
    <row r="14" spans="1:28" s="4" customFormat="1" ht="67.5" customHeight="1" x14ac:dyDescent="0.2">
      <c r="A14" s="199"/>
      <c r="B14" s="130" t="s">
        <v>313</v>
      </c>
      <c r="C14" s="130" t="s">
        <v>314</v>
      </c>
      <c r="D14" s="130" t="s">
        <v>318</v>
      </c>
      <c r="E14" s="130" t="s">
        <v>315</v>
      </c>
      <c r="F14" s="130" t="s">
        <v>316</v>
      </c>
      <c r="G14" s="130" t="s">
        <v>317</v>
      </c>
      <c r="H14" s="130" t="s">
        <v>315</v>
      </c>
      <c r="I14" s="130" t="s">
        <v>316</v>
      </c>
      <c r="J14" s="130" t="s">
        <v>317</v>
      </c>
      <c r="K14" s="130" t="s">
        <v>313</v>
      </c>
      <c r="L14" s="130" t="s">
        <v>314</v>
      </c>
      <c r="M14" s="130" t="s">
        <v>318</v>
      </c>
      <c r="N14" s="130" t="s">
        <v>315</v>
      </c>
      <c r="O14" s="130" t="s">
        <v>316</v>
      </c>
      <c r="P14" s="130" t="s">
        <v>317</v>
      </c>
      <c r="Q14" s="130" t="s">
        <v>313</v>
      </c>
      <c r="R14" s="130" t="s">
        <v>314</v>
      </c>
      <c r="S14" s="130" t="s">
        <v>318</v>
      </c>
      <c r="T14" s="139"/>
      <c r="U14" s="199"/>
      <c r="V14" s="130" t="s">
        <v>313</v>
      </c>
      <c r="W14" s="130" t="s">
        <v>314</v>
      </c>
      <c r="X14" s="130" t="s">
        <v>318</v>
      </c>
      <c r="Y14" s="219"/>
      <c r="Z14" s="219"/>
      <c r="AA14" s="219"/>
      <c r="AB14" s="214"/>
    </row>
    <row r="15" spans="1:28" s="4" customFormat="1" ht="12.75" customHeight="1" x14ac:dyDescent="0.25">
      <c r="A15" s="6" t="s">
        <v>104</v>
      </c>
      <c r="B15" s="7">
        <v>402</v>
      </c>
      <c r="C15" s="7">
        <v>340</v>
      </c>
      <c r="D15" s="7">
        <v>390</v>
      </c>
      <c r="E15" s="7">
        <v>349</v>
      </c>
      <c r="F15" s="7">
        <v>417</v>
      </c>
      <c r="G15" s="7">
        <v>411</v>
      </c>
      <c r="H15" s="7">
        <v>91</v>
      </c>
      <c r="I15" s="7">
        <v>104</v>
      </c>
      <c r="J15" s="7">
        <v>104</v>
      </c>
      <c r="K15" s="7">
        <v>34</v>
      </c>
      <c r="L15" s="7">
        <v>41</v>
      </c>
      <c r="M15" s="7">
        <v>49</v>
      </c>
      <c r="N15" s="7">
        <v>51</v>
      </c>
      <c r="O15" s="7">
        <v>76</v>
      </c>
      <c r="P15" s="7">
        <v>82</v>
      </c>
      <c r="Q15" s="7">
        <v>21</v>
      </c>
      <c r="R15" s="7">
        <v>15</v>
      </c>
      <c r="S15" s="7">
        <v>19</v>
      </c>
      <c r="T15" s="140"/>
      <c r="U15" s="129" t="s">
        <v>104</v>
      </c>
      <c r="V15" s="7">
        <v>3</v>
      </c>
      <c r="W15" s="7">
        <v>5</v>
      </c>
      <c r="X15" s="7">
        <v>5</v>
      </c>
      <c r="Y15" s="7">
        <v>0</v>
      </c>
      <c r="Z15" s="7">
        <v>339</v>
      </c>
      <c r="AA15" s="7">
        <v>0</v>
      </c>
      <c r="AB15" s="129">
        <f t="shared" ref="AB15:AB20" si="1">SUM(B15:AA15)</f>
        <v>3348</v>
      </c>
    </row>
    <row r="16" spans="1:28" s="4" customFormat="1" ht="12.75" customHeight="1" x14ac:dyDescent="0.25">
      <c r="A16" s="6" t="s">
        <v>105</v>
      </c>
      <c r="B16" s="7">
        <v>217</v>
      </c>
      <c r="C16" s="7">
        <v>198</v>
      </c>
      <c r="D16" s="7">
        <v>210</v>
      </c>
      <c r="E16" s="7">
        <v>187</v>
      </c>
      <c r="F16" s="7">
        <v>218</v>
      </c>
      <c r="G16" s="7">
        <v>205</v>
      </c>
      <c r="H16" s="7">
        <v>60</v>
      </c>
      <c r="I16" s="7">
        <v>61</v>
      </c>
      <c r="J16" s="7">
        <v>68</v>
      </c>
      <c r="K16" s="7">
        <v>24</v>
      </c>
      <c r="L16" s="7">
        <v>28</v>
      </c>
      <c r="M16" s="7">
        <v>25</v>
      </c>
      <c r="N16" s="7">
        <v>15</v>
      </c>
      <c r="O16" s="7">
        <v>24</v>
      </c>
      <c r="P16" s="7">
        <v>23</v>
      </c>
      <c r="Q16" s="7">
        <v>7</v>
      </c>
      <c r="R16" s="7">
        <v>7</v>
      </c>
      <c r="S16" s="7">
        <v>10</v>
      </c>
      <c r="T16" s="140"/>
      <c r="U16" s="129" t="s">
        <v>105</v>
      </c>
      <c r="V16" s="7">
        <v>1</v>
      </c>
      <c r="W16" s="7">
        <v>0</v>
      </c>
      <c r="X16" s="7">
        <v>1</v>
      </c>
      <c r="Y16" s="7">
        <v>0</v>
      </c>
      <c r="Z16" s="7">
        <v>220</v>
      </c>
      <c r="AA16" s="7">
        <v>0</v>
      </c>
      <c r="AB16" s="129">
        <f t="shared" si="1"/>
        <v>1809</v>
      </c>
    </row>
    <row r="17" spans="1:28" s="1" customFormat="1" ht="12.75" customHeight="1" x14ac:dyDescent="0.25">
      <c r="A17" s="6" t="s">
        <v>106</v>
      </c>
      <c r="B17" s="7">
        <v>239</v>
      </c>
      <c r="C17" s="7">
        <v>222</v>
      </c>
      <c r="D17" s="7">
        <v>244</v>
      </c>
      <c r="E17" s="7">
        <v>172</v>
      </c>
      <c r="F17" s="7">
        <v>193</v>
      </c>
      <c r="G17" s="7">
        <v>197</v>
      </c>
      <c r="H17" s="7">
        <v>39</v>
      </c>
      <c r="I17" s="7">
        <v>48</v>
      </c>
      <c r="J17" s="7">
        <v>44</v>
      </c>
      <c r="K17" s="7">
        <v>36</v>
      </c>
      <c r="L17" s="7">
        <v>35</v>
      </c>
      <c r="M17" s="7">
        <v>35</v>
      </c>
      <c r="N17" s="7">
        <v>26</v>
      </c>
      <c r="O17" s="7">
        <v>37</v>
      </c>
      <c r="P17" s="7">
        <v>36</v>
      </c>
      <c r="Q17" s="7">
        <v>4</v>
      </c>
      <c r="R17" s="7">
        <v>5</v>
      </c>
      <c r="S17" s="7">
        <v>3</v>
      </c>
      <c r="T17" s="140"/>
      <c r="U17" s="129" t="s">
        <v>106</v>
      </c>
      <c r="V17" s="7">
        <v>1</v>
      </c>
      <c r="W17" s="7">
        <v>1</v>
      </c>
      <c r="X17" s="7">
        <v>1</v>
      </c>
      <c r="Y17" s="7">
        <v>1</v>
      </c>
      <c r="Z17" s="7">
        <v>208</v>
      </c>
      <c r="AA17" s="7">
        <v>0</v>
      </c>
      <c r="AB17" s="129">
        <f t="shared" si="1"/>
        <v>1827</v>
      </c>
    </row>
    <row r="18" spans="1:28" s="1" customFormat="1" ht="12.75" customHeight="1" x14ac:dyDescent="0.25">
      <c r="A18" s="6" t="s">
        <v>107</v>
      </c>
      <c r="B18" s="7">
        <v>91</v>
      </c>
      <c r="C18" s="7">
        <v>92</v>
      </c>
      <c r="D18" s="7">
        <v>83</v>
      </c>
      <c r="E18" s="7">
        <v>80</v>
      </c>
      <c r="F18" s="7">
        <v>103</v>
      </c>
      <c r="G18" s="7">
        <v>98</v>
      </c>
      <c r="H18" s="7">
        <v>27</v>
      </c>
      <c r="I18" s="7">
        <v>28</v>
      </c>
      <c r="J18" s="7">
        <v>29</v>
      </c>
      <c r="K18" s="7">
        <v>12</v>
      </c>
      <c r="L18" s="7">
        <v>9</v>
      </c>
      <c r="M18" s="7">
        <v>10</v>
      </c>
      <c r="N18" s="7">
        <v>15</v>
      </c>
      <c r="O18" s="7">
        <v>16</v>
      </c>
      <c r="P18" s="7">
        <v>19</v>
      </c>
      <c r="Q18" s="7">
        <v>4</v>
      </c>
      <c r="R18" s="7">
        <v>2</v>
      </c>
      <c r="S18" s="7">
        <v>5</v>
      </c>
      <c r="T18" s="140"/>
      <c r="U18" s="129" t="s">
        <v>107</v>
      </c>
      <c r="V18" s="7">
        <v>2</v>
      </c>
      <c r="W18" s="7">
        <v>4</v>
      </c>
      <c r="X18" s="7">
        <v>3</v>
      </c>
      <c r="Y18" s="7">
        <v>0</v>
      </c>
      <c r="Z18" s="7">
        <v>87</v>
      </c>
      <c r="AA18" s="7">
        <v>0</v>
      </c>
      <c r="AB18" s="129">
        <f t="shared" si="1"/>
        <v>819</v>
      </c>
    </row>
    <row r="19" spans="1:28" s="1" customFormat="1" ht="12.75" customHeight="1" x14ac:dyDescent="0.25">
      <c r="A19" s="6" t="s">
        <v>108</v>
      </c>
      <c r="B19" s="7">
        <v>178</v>
      </c>
      <c r="C19" s="7">
        <v>146</v>
      </c>
      <c r="D19" s="7">
        <v>175</v>
      </c>
      <c r="E19" s="7">
        <v>107</v>
      </c>
      <c r="F19" s="7">
        <v>136</v>
      </c>
      <c r="G19" s="7">
        <v>140</v>
      </c>
      <c r="H19" s="7">
        <v>36</v>
      </c>
      <c r="I19" s="7">
        <v>38</v>
      </c>
      <c r="J19" s="7">
        <v>37</v>
      </c>
      <c r="K19" s="7">
        <v>16</v>
      </c>
      <c r="L19" s="7">
        <v>15</v>
      </c>
      <c r="M19" s="7">
        <v>16</v>
      </c>
      <c r="N19" s="7">
        <v>21</v>
      </c>
      <c r="O19" s="7">
        <v>24</v>
      </c>
      <c r="P19" s="7">
        <v>28</v>
      </c>
      <c r="Q19" s="7">
        <v>9</v>
      </c>
      <c r="R19" s="7">
        <v>8</v>
      </c>
      <c r="S19" s="7">
        <v>13</v>
      </c>
      <c r="T19" s="140"/>
      <c r="U19" s="129" t="s">
        <v>108</v>
      </c>
      <c r="V19" s="7">
        <v>0</v>
      </c>
      <c r="W19" s="7">
        <v>0</v>
      </c>
      <c r="X19" s="7">
        <v>0</v>
      </c>
      <c r="Y19" s="7">
        <v>2</v>
      </c>
      <c r="Z19" s="7">
        <v>148</v>
      </c>
      <c r="AA19" s="7">
        <v>0</v>
      </c>
      <c r="AB19" s="129">
        <f t="shared" si="1"/>
        <v>1293</v>
      </c>
    </row>
    <row r="20" spans="1:28" s="1" customFormat="1" ht="12.75" customHeight="1" x14ac:dyDescent="0.3">
      <c r="A20" s="6" t="s">
        <v>109</v>
      </c>
      <c r="B20" s="7">
        <v>126</v>
      </c>
      <c r="C20" s="7">
        <v>117</v>
      </c>
      <c r="D20" s="7">
        <v>132</v>
      </c>
      <c r="E20" s="7">
        <v>79</v>
      </c>
      <c r="F20" s="7">
        <v>99</v>
      </c>
      <c r="G20" s="7">
        <v>106</v>
      </c>
      <c r="H20" s="7">
        <v>24</v>
      </c>
      <c r="I20" s="7">
        <v>26</v>
      </c>
      <c r="J20" s="7">
        <v>30</v>
      </c>
      <c r="K20" s="7">
        <v>9</v>
      </c>
      <c r="L20" s="7">
        <v>7</v>
      </c>
      <c r="M20" s="7">
        <v>10</v>
      </c>
      <c r="N20" s="7">
        <v>15</v>
      </c>
      <c r="O20" s="7">
        <v>18</v>
      </c>
      <c r="P20" s="7">
        <v>15</v>
      </c>
      <c r="Q20" s="7">
        <v>3</v>
      </c>
      <c r="R20" s="7">
        <v>2</v>
      </c>
      <c r="S20" s="7">
        <v>6</v>
      </c>
      <c r="T20" s="140"/>
      <c r="U20" s="129" t="s">
        <v>109</v>
      </c>
      <c r="V20" s="7">
        <v>1</v>
      </c>
      <c r="W20" s="7">
        <v>0</v>
      </c>
      <c r="X20" s="7">
        <v>0</v>
      </c>
      <c r="Y20" s="7">
        <v>0</v>
      </c>
      <c r="Z20" s="7">
        <v>57</v>
      </c>
      <c r="AA20" s="7">
        <v>0</v>
      </c>
      <c r="AB20" s="129">
        <f t="shared" si="1"/>
        <v>882</v>
      </c>
    </row>
    <row r="21" spans="1:28" s="1" customFormat="1" ht="15.75" customHeight="1" x14ac:dyDescent="0.3">
      <c r="A21" s="9" t="s">
        <v>3</v>
      </c>
      <c r="B21" s="10">
        <f t="shared" ref="B21:AB21" si="2">SUM(B15:B20)</f>
        <v>1253</v>
      </c>
      <c r="C21" s="10">
        <f t="shared" si="2"/>
        <v>1115</v>
      </c>
      <c r="D21" s="10">
        <f t="shared" si="2"/>
        <v>1234</v>
      </c>
      <c r="E21" s="10">
        <f t="shared" si="2"/>
        <v>974</v>
      </c>
      <c r="F21" s="10">
        <f t="shared" si="2"/>
        <v>1166</v>
      </c>
      <c r="G21" s="10">
        <f t="shared" si="2"/>
        <v>1157</v>
      </c>
      <c r="H21" s="10">
        <f t="shared" si="2"/>
        <v>277</v>
      </c>
      <c r="I21" s="10">
        <f t="shared" si="2"/>
        <v>305</v>
      </c>
      <c r="J21" s="10">
        <f t="shared" si="2"/>
        <v>312</v>
      </c>
      <c r="K21" s="10">
        <f t="shared" si="2"/>
        <v>131</v>
      </c>
      <c r="L21" s="10">
        <f t="shared" si="2"/>
        <v>135</v>
      </c>
      <c r="M21" s="10">
        <f t="shared" si="2"/>
        <v>145</v>
      </c>
      <c r="N21" s="10">
        <f t="shared" si="2"/>
        <v>143</v>
      </c>
      <c r="O21" s="10">
        <f t="shared" si="2"/>
        <v>195</v>
      </c>
      <c r="P21" s="10">
        <f t="shared" si="2"/>
        <v>203</v>
      </c>
      <c r="Q21" s="10">
        <f t="shared" si="2"/>
        <v>48</v>
      </c>
      <c r="R21" s="10">
        <f t="shared" si="2"/>
        <v>39</v>
      </c>
      <c r="S21" s="10">
        <f t="shared" si="2"/>
        <v>56</v>
      </c>
      <c r="T21" s="14"/>
      <c r="U21" s="9" t="s">
        <v>3</v>
      </c>
      <c r="V21" s="10">
        <f t="shared" si="2"/>
        <v>8</v>
      </c>
      <c r="W21" s="10">
        <f t="shared" si="2"/>
        <v>10</v>
      </c>
      <c r="X21" s="10">
        <f t="shared" si="2"/>
        <v>10</v>
      </c>
      <c r="Y21" s="10">
        <f t="shared" si="2"/>
        <v>3</v>
      </c>
      <c r="Z21" s="10">
        <f t="shared" si="2"/>
        <v>1059</v>
      </c>
      <c r="AA21" s="10">
        <f t="shared" si="2"/>
        <v>0</v>
      </c>
      <c r="AB21" s="10">
        <f t="shared" si="2"/>
        <v>9978</v>
      </c>
    </row>
    <row r="22" spans="1:28" ht="10.5" customHeight="1" x14ac:dyDescent="0.3"/>
    <row r="23" spans="1:28" ht="12.75" customHeight="1" x14ac:dyDescent="0.3">
      <c r="A23" s="200"/>
      <c r="B23" s="206" t="s">
        <v>272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8"/>
      <c r="T23" s="113"/>
      <c r="U23" s="206" t="s">
        <v>272</v>
      </c>
      <c r="V23" s="207"/>
      <c r="W23" s="207"/>
      <c r="X23" s="207"/>
      <c r="Y23" s="207"/>
      <c r="Z23" s="207"/>
      <c r="AA23" s="207"/>
      <c r="AB23" s="208"/>
    </row>
    <row r="24" spans="1:28" s="1" customFormat="1" ht="12.75" customHeight="1" x14ac:dyDescent="0.3">
      <c r="A24" s="200"/>
      <c r="B24" s="3" t="s">
        <v>293</v>
      </c>
      <c r="C24" s="3" t="s">
        <v>294</v>
      </c>
      <c r="D24" s="3" t="s">
        <v>295</v>
      </c>
      <c r="E24" s="3">
        <v>19</v>
      </c>
      <c r="F24" s="3" t="s">
        <v>296</v>
      </c>
      <c r="G24" s="3" t="s">
        <v>297</v>
      </c>
      <c r="H24" s="3" t="s">
        <v>298</v>
      </c>
      <c r="I24" s="3" t="s">
        <v>299</v>
      </c>
      <c r="J24" s="3" t="s">
        <v>300</v>
      </c>
      <c r="K24" s="3" t="s">
        <v>301</v>
      </c>
      <c r="L24" s="3" t="s">
        <v>302</v>
      </c>
      <c r="M24" s="3" t="s">
        <v>303</v>
      </c>
      <c r="N24" s="3" t="s">
        <v>304</v>
      </c>
      <c r="O24" s="3" t="s">
        <v>305</v>
      </c>
      <c r="P24" s="3" t="s">
        <v>306</v>
      </c>
      <c r="Q24" s="3" t="s">
        <v>307</v>
      </c>
      <c r="R24" s="3" t="s">
        <v>308</v>
      </c>
      <c r="S24" s="3" t="s">
        <v>309</v>
      </c>
      <c r="T24" s="138"/>
      <c r="U24" s="24"/>
      <c r="V24" s="3" t="s">
        <v>310</v>
      </c>
      <c r="W24" s="3" t="s">
        <v>311</v>
      </c>
      <c r="X24" s="3" t="s">
        <v>312</v>
      </c>
      <c r="Y24" s="240" t="s">
        <v>0</v>
      </c>
      <c r="Z24" s="240" t="s">
        <v>1</v>
      </c>
      <c r="AA24" s="240" t="s">
        <v>2</v>
      </c>
      <c r="AB24" s="212" t="s">
        <v>3</v>
      </c>
    </row>
    <row r="25" spans="1:28" s="1" customFormat="1" x14ac:dyDescent="0.3">
      <c r="A25" s="198">
        <v>43046</v>
      </c>
      <c r="B25" s="3" t="s">
        <v>4</v>
      </c>
      <c r="C25" s="3" t="s">
        <v>4</v>
      </c>
      <c r="D25" s="3" t="s">
        <v>4</v>
      </c>
      <c r="E25" s="3" t="s">
        <v>5</v>
      </c>
      <c r="F25" s="3" t="s">
        <v>5</v>
      </c>
      <c r="G25" s="3" t="s">
        <v>5</v>
      </c>
      <c r="H25" s="3" t="s">
        <v>6</v>
      </c>
      <c r="I25" s="3" t="s">
        <v>6</v>
      </c>
      <c r="J25" s="3" t="s">
        <v>6</v>
      </c>
      <c r="K25" s="3" t="s">
        <v>8</v>
      </c>
      <c r="L25" s="3" t="s">
        <v>8</v>
      </c>
      <c r="M25" s="3" t="s">
        <v>8</v>
      </c>
      <c r="N25" s="3" t="s">
        <v>9</v>
      </c>
      <c r="O25" s="3" t="s">
        <v>9</v>
      </c>
      <c r="P25" s="3" t="s">
        <v>9</v>
      </c>
      <c r="Q25" s="3" t="s">
        <v>10</v>
      </c>
      <c r="R25" s="3" t="s">
        <v>10</v>
      </c>
      <c r="S25" s="3" t="s">
        <v>10</v>
      </c>
      <c r="T25" s="138"/>
      <c r="U25" s="198">
        <v>43046</v>
      </c>
      <c r="V25" s="3" t="s">
        <v>11</v>
      </c>
      <c r="W25" s="3" t="s">
        <v>11</v>
      </c>
      <c r="X25" s="3" t="s">
        <v>11</v>
      </c>
      <c r="Y25" s="241"/>
      <c r="Z25" s="241"/>
      <c r="AA25" s="241"/>
      <c r="AB25" s="213"/>
    </row>
    <row r="26" spans="1:28" s="4" customFormat="1" ht="67.5" customHeight="1" x14ac:dyDescent="0.2">
      <c r="A26" s="199"/>
      <c r="B26" s="130" t="s">
        <v>313</v>
      </c>
      <c r="C26" s="130" t="s">
        <v>314</v>
      </c>
      <c r="D26" s="130" t="s">
        <v>318</v>
      </c>
      <c r="E26" s="130" t="s">
        <v>315</v>
      </c>
      <c r="F26" s="130" t="s">
        <v>316</v>
      </c>
      <c r="G26" s="130" t="s">
        <v>317</v>
      </c>
      <c r="H26" s="130" t="s">
        <v>315</v>
      </c>
      <c r="I26" s="130" t="s">
        <v>316</v>
      </c>
      <c r="J26" s="130" t="s">
        <v>317</v>
      </c>
      <c r="K26" s="130" t="s">
        <v>313</v>
      </c>
      <c r="L26" s="130" t="s">
        <v>314</v>
      </c>
      <c r="M26" s="130" t="s">
        <v>318</v>
      </c>
      <c r="N26" s="130" t="s">
        <v>315</v>
      </c>
      <c r="O26" s="130" t="s">
        <v>316</v>
      </c>
      <c r="P26" s="130" t="s">
        <v>317</v>
      </c>
      <c r="Q26" s="130" t="s">
        <v>313</v>
      </c>
      <c r="R26" s="130" t="s">
        <v>314</v>
      </c>
      <c r="S26" s="130" t="s">
        <v>318</v>
      </c>
      <c r="T26" s="139"/>
      <c r="U26" s="199"/>
      <c r="V26" s="130" t="s">
        <v>313</v>
      </c>
      <c r="W26" s="130" t="s">
        <v>314</v>
      </c>
      <c r="X26" s="130" t="s">
        <v>318</v>
      </c>
      <c r="Y26" s="219"/>
      <c r="Z26" s="219"/>
      <c r="AA26" s="219"/>
      <c r="AB26" s="214"/>
    </row>
    <row r="27" spans="1:28" s="4" customFormat="1" ht="12.75" customHeight="1" x14ac:dyDescent="0.3">
      <c r="A27" s="6" t="s">
        <v>117</v>
      </c>
      <c r="B27" s="7">
        <v>199</v>
      </c>
      <c r="C27" s="7">
        <v>176</v>
      </c>
      <c r="D27" s="7">
        <v>170</v>
      </c>
      <c r="E27" s="7">
        <v>131</v>
      </c>
      <c r="F27" s="7">
        <v>147</v>
      </c>
      <c r="G27" s="7">
        <v>151</v>
      </c>
      <c r="H27" s="7">
        <v>27</v>
      </c>
      <c r="I27" s="7">
        <v>32</v>
      </c>
      <c r="J27" s="7">
        <v>24</v>
      </c>
      <c r="K27" s="7">
        <v>10</v>
      </c>
      <c r="L27" s="7">
        <v>9</v>
      </c>
      <c r="M27" s="7">
        <v>12</v>
      </c>
      <c r="N27" s="7">
        <v>30</v>
      </c>
      <c r="O27" s="7">
        <v>29</v>
      </c>
      <c r="P27" s="7">
        <v>28</v>
      </c>
      <c r="Q27" s="7">
        <v>4</v>
      </c>
      <c r="R27" s="7">
        <v>3</v>
      </c>
      <c r="S27" s="7">
        <v>3</v>
      </c>
      <c r="T27" s="140"/>
      <c r="U27" s="129" t="s">
        <v>117</v>
      </c>
      <c r="V27" s="7">
        <v>2</v>
      </c>
      <c r="W27" s="7">
        <v>5</v>
      </c>
      <c r="X27" s="7">
        <v>2</v>
      </c>
      <c r="Y27" s="7">
        <v>1</v>
      </c>
      <c r="Z27" s="7">
        <v>128</v>
      </c>
      <c r="AA27" s="7">
        <v>0</v>
      </c>
      <c r="AB27" s="129">
        <f t="shared" ref="AB27:AB37" si="3">SUM(B27:AA27)</f>
        <v>1323</v>
      </c>
    </row>
    <row r="28" spans="1:28" s="4" customFormat="1" ht="12.75" customHeight="1" x14ac:dyDescent="0.3">
      <c r="A28" s="6" t="s">
        <v>118</v>
      </c>
      <c r="B28" s="7">
        <v>76</v>
      </c>
      <c r="C28" s="7">
        <v>68</v>
      </c>
      <c r="D28" s="7">
        <v>81</v>
      </c>
      <c r="E28" s="7">
        <v>118</v>
      </c>
      <c r="F28" s="7">
        <v>101</v>
      </c>
      <c r="G28" s="7">
        <v>98</v>
      </c>
      <c r="H28" s="7">
        <v>24</v>
      </c>
      <c r="I28" s="7">
        <v>17</v>
      </c>
      <c r="J28" s="7">
        <v>17</v>
      </c>
      <c r="K28" s="7">
        <v>10</v>
      </c>
      <c r="L28" s="7">
        <v>9</v>
      </c>
      <c r="M28" s="7">
        <v>10</v>
      </c>
      <c r="N28" s="7">
        <v>16</v>
      </c>
      <c r="O28" s="7">
        <v>11</v>
      </c>
      <c r="P28" s="7">
        <v>10</v>
      </c>
      <c r="Q28" s="7">
        <v>5</v>
      </c>
      <c r="R28" s="7">
        <v>5</v>
      </c>
      <c r="S28" s="7">
        <v>5</v>
      </c>
      <c r="T28" s="140"/>
      <c r="U28" s="129" t="s">
        <v>118</v>
      </c>
      <c r="V28" s="7">
        <v>0</v>
      </c>
      <c r="W28" s="7">
        <v>0</v>
      </c>
      <c r="X28" s="7">
        <v>1</v>
      </c>
      <c r="Y28" s="7">
        <v>0</v>
      </c>
      <c r="Z28" s="7">
        <v>89</v>
      </c>
      <c r="AA28" s="7">
        <v>0</v>
      </c>
      <c r="AB28" s="129">
        <f t="shared" si="3"/>
        <v>771</v>
      </c>
    </row>
    <row r="29" spans="1:28" s="4" customFormat="1" ht="12.75" customHeight="1" x14ac:dyDescent="0.3">
      <c r="A29" s="6" t="s">
        <v>119</v>
      </c>
      <c r="B29" s="7">
        <v>155</v>
      </c>
      <c r="C29" s="7">
        <v>130</v>
      </c>
      <c r="D29" s="7">
        <v>138</v>
      </c>
      <c r="E29" s="7">
        <v>168</v>
      </c>
      <c r="F29" s="7">
        <v>150</v>
      </c>
      <c r="G29" s="7">
        <v>147</v>
      </c>
      <c r="H29" s="7">
        <v>43</v>
      </c>
      <c r="I29" s="7">
        <v>45</v>
      </c>
      <c r="J29" s="7">
        <v>43</v>
      </c>
      <c r="K29" s="7">
        <v>23</v>
      </c>
      <c r="L29" s="7">
        <v>19</v>
      </c>
      <c r="M29" s="7">
        <v>20</v>
      </c>
      <c r="N29" s="7">
        <v>31</v>
      </c>
      <c r="O29" s="7">
        <v>29</v>
      </c>
      <c r="P29" s="7">
        <v>19</v>
      </c>
      <c r="Q29" s="7">
        <v>12</v>
      </c>
      <c r="R29" s="7">
        <v>9</v>
      </c>
      <c r="S29" s="7">
        <v>10</v>
      </c>
      <c r="T29" s="140"/>
      <c r="U29" s="129" t="s">
        <v>119</v>
      </c>
      <c r="V29" s="7">
        <v>2</v>
      </c>
      <c r="W29" s="7">
        <v>2</v>
      </c>
      <c r="X29" s="7">
        <v>2</v>
      </c>
      <c r="Y29" s="7">
        <v>2</v>
      </c>
      <c r="Z29" s="7">
        <v>151</v>
      </c>
      <c r="AA29" s="7">
        <v>0</v>
      </c>
      <c r="AB29" s="129">
        <f t="shared" si="3"/>
        <v>1350</v>
      </c>
    </row>
    <row r="30" spans="1:28" s="4" customFormat="1" ht="12.75" customHeight="1" x14ac:dyDescent="0.3">
      <c r="A30" s="6" t="s">
        <v>120</v>
      </c>
      <c r="B30" s="7">
        <v>171</v>
      </c>
      <c r="C30" s="7">
        <v>145</v>
      </c>
      <c r="D30" s="7">
        <v>154</v>
      </c>
      <c r="E30" s="7">
        <v>177</v>
      </c>
      <c r="F30" s="7">
        <v>198</v>
      </c>
      <c r="G30" s="7">
        <v>175</v>
      </c>
      <c r="H30" s="7">
        <v>39</v>
      </c>
      <c r="I30" s="7">
        <v>44</v>
      </c>
      <c r="J30" s="7">
        <v>40</v>
      </c>
      <c r="K30" s="7">
        <v>31</v>
      </c>
      <c r="L30" s="7">
        <v>25</v>
      </c>
      <c r="M30" s="7">
        <v>27</v>
      </c>
      <c r="N30" s="7">
        <v>23</v>
      </c>
      <c r="O30" s="7">
        <v>25</v>
      </c>
      <c r="P30" s="7">
        <v>25</v>
      </c>
      <c r="Q30" s="7">
        <v>14</v>
      </c>
      <c r="R30" s="7">
        <v>11</v>
      </c>
      <c r="S30" s="7">
        <v>8</v>
      </c>
      <c r="T30" s="140"/>
      <c r="U30" s="129" t="s">
        <v>120</v>
      </c>
      <c r="V30" s="7">
        <v>8</v>
      </c>
      <c r="W30" s="7">
        <v>7</v>
      </c>
      <c r="X30" s="7">
        <v>7</v>
      </c>
      <c r="Y30" s="7">
        <v>0</v>
      </c>
      <c r="Z30" s="7">
        <v>140</v>
      </c>
      <c r="AA30" s="7">
        <v>0</v>
      </c>
      <c r="AB30" s="129">
        <f t="shared" si="3"/>
        <v>1494</v>
      </c>
    </row>
    <row r="31" spans="1:28" s="1" customFormat="1" ht="12.75" customHeight="1" x14ac:dyDescent="0.3">
      <c r="A31" s="6" t="s">
        <v>121</v>
      </c>
      <c r="B31" s="7">
        <v>100</v>
      </c>
      <c r="C31" s="7">
        <v>98</v>
      </c>
      <c r="D31" s="7">
        <v>90</v>
      </c>
      <c r="E31" s="7">
        <v>125</v>
      </c>
      <c r="F31" s="7">
        <v>96</v>
      </c>
      <c r="G31" s="7">
        <v>97</v>
      </c>
      <c r="H31" s="7">
        <v>22</v>
      </c>
      <c r="I31" s="7">
        <v>21</v>
      </c>
      <c r="J31" s="7">
        <v>21</v>
      </c>
      <c r="K31" s="7">
        <v>16</v>
      </c>
      <c r="L31" s="7">
        <v>15</v>
      </c>
      <c r="M31" s="7">
        <v>16</v>
      </c>
      <c r="N31" s="7">
        <v>21</v>
      </c>
      <c r="O31" s="7">
        <v>12</v>
      </c>
      <c r="P31" s="7">
        <v>14</v>
      </c>
      <c r="Q31" s="7">
        <v>7</v>
      </c>
      <c r="R31" s="7">
        <v>6</v>
      </c>
      <c r="S31" s="7">
        <v>6</v>
      </c>
      <c r="T31" s="140"/>
      <c r="U31" s="129" t="s">
        <v>121</v>
      </c>
      <c r="V31" s="7">
        <v>2</v>
      </c>
      <c r="W31" s="7">
        <v>3</v>
      </c>
      <c r="X31" s="7">
        <v>1</v>
      </c>
      <c r="Y31" s="7">
        <v>0</v>
      </c>
      <c r="Z31" s="7">
        <v>69</v>
      </c>
      <c r="AA31" s="7">
        <v>0</v>
      </c>
      <c r="AB31" s="129">
        <f t="shared" si="3"/>
        <v>858</v>
      </c>
    </row>
    <row r="32" spans="1:28" s="1" customFormat="1" ht="12.75" customHeight="1" x14ac:dyDescent="0.3">
      <c r="A32" s="6" t="s">
        <v>122</v>
      </c>
      <c r="B32" s="7">
        <v>181</v>
      </c>
      <c r="C32" s="7">
        <v>167</v>
      </c>
      <c r="D32" s="7">
        <v>167</v>
      </c>
      <c r="E32" s="7">
        <v>155</v>
      </c>
      <c r="F32" s="7">
        <v>174</v>
      </c>
      <c r="G32" s="7">
        <v>170</v>
      </c>
      <c r="H32" s="7">
        <v>34</v>
      </c>
      <c r="I32" s="7">
        <v>37</v>
      </c>
      <c r="J32" s="7">
        <v>31</v>
      </c>
      <c r="K32" s="7">
        <v>19</v>
      </c>
      <c r="L32" s="7">
        <v>9</v>
      </c>
      <c r="M32" s="7">
        <v>12</v>
      </c>
      <c r="N32" s="7">
        <v>19</v>
      </c>
      <c r="O32" s="7">
        <v>25</v>
      </c>
      <c r="P32" s="7">
        <v>17</v>
      </c>
      <c r="Q32" s="7">
        <v>11</v>
      </c>
      <c r="R32" s="7">
        <v>10</v>
      </c>
      <c r="S32" s="7">
        <v>10</v>
      </c>
      <c r="T32" s="140"/>
      <c r="U32" s="129" t="s">
        <v>122</v>
      </c>
      <c r="V32" s="7">
        <v>0</v>
      </c>
      <c r="W32" s="7">
        <v>1</v>
      </c>
      <c r="X32" s="7">
        <v>0</v>
      </c>
      <c r="Y32" s="7">
        <v>0</v>
      </c>
      <c r="Z32" s="7">
        <v>140</v>
      </c>
      <c r="AA32" s="7">
        <v>0</v>
      </c>
      <c r="AB32" s="129">
        <f t="shared" si="3"/>
        <v>1389</v>
      </c>
    </row>
    <row r="33" spans="1:28" s="1" customFormat="1" ht="12.75" customHeight="1" x14ac:dyDescent="0.3">
      <c r="A33" s="6" t="s">
        <v>123</v>
      </c>
      <c r="B33" s="7">
        <v>204</v>
      </c>
      <c r="C33" s="7">
        <v>147</v>
      </c>
      <c r="D33" s="7">
        <v>152</v>
      </c>
      <c r="E33" s="7">
        <v>217</v>
      </c>
      <c r="F33" s="7">
        <v>200</v>
      </c>
      <c r="G33" s="7">
        <v>196</v>
      </c>
      <c r="H33" s="7">
        <v>35</v>
      </c>
      <c r="I33" s="7">
        <v>34</v>
      </c>
      <c r="J33" s="7">
        <v>42</v>
      </c>
      <c r="K33" s="7">
        <v>24</v>
      </c>
      <c r="L33" s="7">
        <v>22</v>
      </c>
      <c r="M33" s="7">
        <v>14</v>
      </c>
      <c r="N33" s="7">
        <v>42</v>
      </c>
      <c r="O33" s="7">
        <v>34</v>
      </c>
      <c r="P33" s="7">
        <v>35</v>
      </c>
      <c r="Q33" s="7">
        <v>6</v>
      </c>
      <c r="R33" s="7">
        <v>6</v>
      </c>
      <c r="S33" s="7">
        <v>4</v>
      </c>
      <c r="T33" s="140"/>
      <c r="U33" s="129" t="s">
        <v>123</v>
      </c>
      <c r="V33" s="7">
        <v>3</v>
      </c>
      <c r="W33" s="7">
        <v>1</v>
      </c>
      <c r="X33" s="7">
        <v>2</v>
      </c>
      <c r="Y33" s="7">
        <v>1</v>
      </c>
      <c r="Z33" s="7">
        <v>151</v>
      </c>
      <c r="AA33" s="7">
        <v>0</v>
      </c>
      <c r="AB33" s="129">
        <f t="shared" si="3"/>
        <v>1572</v>
      </c>
    </row>
    <row r="34" spans="1:28" s="1" customFormat="1" ht="12.75" customHeight="1" x14ac:dyDescent="0.3">
      <c r="A34" s="6" t="s">
        <v>124</v>
      </c>
      <c r="B34" s="7">
        <v>143</v>
      </c>
      <c r="C34" s="7">
        <v>122</v>
      </c>
      <c r="D34" s="7">
        <v>123</v>
      </c>
      <c r="E34" s="7">
        <v>180</v>
      </c>
      <c r="F34" s="7">
        <v>185</v>
      </c>
      <c r="G34" s="7">
        <v>182</v>
      </c>
      <c r="H34" s="7">
        <v>48</v>
      </c>
      <c r="I34" s="7">
        <v>49</v>
      </c>
      <c r="J34" s="7">
        <v>48</v>
      </c>
      <c r="K34" s="7">
        <v>16</v>
      </c>
      <c r="L34" s="7">
        <v>8</v>
      </c>
      <c r="M34" s="7">
        <v>8</v>
      </c>
      <c r="N34" s="7">
        <v>19</v>
      </c>
      <c r="O34" s="7">
        <v>20</v>
      </c>
      <c r="P34" s="7">
        <v>17</v>
      </c>
      <c r="Q34" s="7">
        <v>9</v>
      </c>
      <c r="R34" s="7">
        <v>7</v>
      </c>
      <c r="S34" s="7">
        <v>5</v>
      </c>
      <c r="T34" s="140"/>
      <c r="U34" s="129" t="s">
        <v>124</v>
      </c>
      <c r="V34" s="7">
        <v>1</v>
      </c>
      <c r="W34" s="7">
        <v>1</v>
      </c>
      <c r="X34" s="7">
        <v>2</v>
      </c>
      <c r="Y34" s="7">
        <v>1</v>
      </c>
      <c r="Z34" s="7">
        <v>144</v>
      </c>
      <c r="AA34" s="7">
        <v>0</v>
      </c>
      <c r="AB34" s="129">
        <f t="shared" si="3"/>
        <v>1338</v>
      </c>
    </row>
    <row r="35" spans="1:28" s="1" customFormat="1" ht="12.75" customHeight="1" x14ac:dyDescent="0.3">
      <c r="A35" s="6" t="s">
        <v>125</v>
      </c>
      <c r="B35" s="7">
        <v>79</v>
      </c>
      <c r="C35" s="7">
        <v>71</v>
      </c>
      <c r="D35" s="7">
        <v>81</v>
      </c>
      <c r="E35" s="7">
        <v>80</v>
      </c>
      <c r="F35" s="7">
        <v>98</v>
      </c>
      <c r="G35" s="7">
        <v>85</v>
      </c>
      <c r="H35" s="7">
        <v>16</v>
      </c>
      <c r="I35" s="7">
        <v>15</v>
      </c>
      <c r="J35" s="7">
        <v>15</v>
      </c>
      <c r="K35" s="7">
        <v>6</v>
      </c>
      <c r="L35" s="7">
        <v>6</v>
      </c>
      <c r="M35" s="7">
        <v>6</v>
      </c>
      <c r="N35" s="7">
        <v>10</v>
      </c>
      <c r="O35" s="7">
        <v>12</v>
      </c>
      <c r="P35" s="7">
        <v>9</v>
      </c>
      <c r="Q35" s="7">
        <v>4</v>
      </c>
      <c r="R35" s="7">
        <v>6</v>
      </c>
      <c r="S35" s="7">
        <v>2</v>
      </c>
      <c r="T35" s="140"/>
      <c r="U35" s="129" t="s">
        <v>125</v>
      </c>
      <c r="V35" s="7">
        <v>0</v>
      </c>
      <c r="W35" s="7">
        <v>0</v>
      </c>
      <c r="X35" s="7">
        <v>1</v>
      </c>
      <c r="Y35" s="7">
        <v>0</v>
      </c>
      <c r="Z35" s="7">
        <v>88</v>
      </c>
      <c r="AA35" s="7">
        <v>0</v>
      </c>
      <c r="AB35" s="129">
        <f t="shared" si="3"/>
        <v>690</v>
      </c>
    </row>
    <row r="36" spans="1:28" s="1" customFormat="1" ht="12.75" customHeight="1" x14ac:dyDescent="0.3">
      <c r="A36" s="6" t="s">
        <v>126</v>
      </c>
      <c r="B36" s="7">
        <v>139</v>
      </c>
      <c r="C36" s="7">
        <v>120</v>
      </c>
      <c r="D36" s="7">
        <v>128</v>
      </c>
      <c r="E36" s="7">
        <v>154</v>
      </c>
      <c r="F36" s="7">
        <v>138</v>
      </c>
      <c r="G36" s="7">
        <v>124</v>
      </c>
      <c r="H36" s="7">
        <v>27</v>
      </c>
      <c r="I36" s="7">
        <v>22</v>
      </c>
      <c r="J36" s="7">
        <v>23</v>
      </c>
      <c r="K36" s="7">
        <v>16</v>
      </c>
      <c r="L36" s="7">
        <v>18</v>
      </c>
      <c r="M36" s="7">
        <v>16</v>
      </c>
      <c r="N36" s="7">
        <v>40</v>
      </c>
      <c r="O36" s="7">
        <v>29</v>
      </c>
      <c r="P36" s="7">
        <v>27</v>
      </c>
      <c r="Q36" s="7">
        <v>9</v>
      </c>
      <c r="R36" s="7">
        <v>2</v>
      </c>
      <c r="S36" s="7">
        <v>5</v>
      </c>
      <c r="T36" s="140"/>
      <c r="U36" s="129" t="s">
        <v>126</v>
      </c>
      <c r="V36" s="7">
        <v>4</v>
      </c>
      <c r="W36" s="7">
        <v>2</v>
      </c>
      <c r="X36" s="7">
        <v>6</v>
      </c>
      <c r="Y36" s="7">
        <v>1</v>
      </c>
      <c r="Z36" s="7">
        <v>105</v>
      </c>
      <c r="AA36" s="7">
        <v>0</v>
      </c>
      <c r="AB36" s="129">
        <f t="shared" si="3"/>
        <v>1155</v>
      </c>
    </row>
    <row r="37" spans="1:28" s="1" customFormat="1" ht="12.75" customHeight="1" x14ac:dyDescent="0.3">
      <c r="A37" s="6" t="s">
        <v>127</v>
      </c>
      <c r="B37" s="7">
        <v>197</v>
      </c>
      <c r="C37" s="7">
        <v>155</v>
      </c>
      <c r="D37" s="7">
        <v>145</v>
      </c>
      <c r="E37" s="7">
        <v>149</v>
      </c>
      <c r="F37" s="7">
        <v>158</v>
      </c>
      <c r="G37" s="7">
        <v>151</v>
      </c>
      <c r="H37" s="7">
        <v>43</v>
      </c>
      <c r="I37" s="7">
        <v>42</v>
      </c>
      <c r="J37" s="7">
        <v>43</v>
      </c>
      <c r="K37" s="7">
        <v>20</v>
      </c>
      <c r="L37" s="7">
        <v>11</v>
      </c>
      <c r="M37" s="7">
        <v>14</v>
      </c>
      <c r="N37" s="7">
        <v>22</v>
      </c>
      <c r="O37" s="7">
        <v>26</v>
      </c>
      <c r="P37" s="7">
        <v>23</v>
      </c>
      <c r="Q37" s="7">
        <v>9</v>
      </c>
      <c r="R37" s="7">
        <v>5</v>
      </c>
      <c r="S37" s="7">
        <v>11</v>
      </c>
      <c r="T37" s="140"/>
      <c r="U37" s="129" t="s">
        <v>127</v>
      </c>
      <c r="V37" s="7">
        <v>4</v>
      </c>
      <c r="W37" s="7">
        <v>2</v>
      </c>
      <c r="X37" s="7">
        <v>1</v>
      </c>
      <c r="Y37" s="7">
        <v>0</v>
      </c>
      <c r="Z37" s="7">
        <v>182</v>
      </c>
      <c r="AA37" s="7">
        <v>0</v>
      </c>
      <c r="AB37" s="129">
        <f t="shared" si="3"/>
        <v>1413</v>
      </c>
    </row>
    <row r="38" spans="1:28" s="1" customFormat="1" ht="15.75" customHeight="1" x14ac:dyDescent="0.3">
      <c r="A38" s="9" t="s">
        <v>3</v>
      </c>
      <c r="B38" s="10">
        <f t="shared" ref="B38:AB38" si="4">SUM(B27:B37)</f>
        <v>1644</v>
      </c>
      <c r="C38" s="10">
        <f t="shared" si="4"/>
        <v>1399</v>
      </c>
      <c r="D38" s="10">
        <f t="shared" si="4"/>
        <v>1429</v>
      </c>
      <c r="E38" s="10">
        <f t="shared" si="4"/>
        <v>1654</v>
      </c>
      <c r="F38" s="10">
        <f t="shared" si="4"/>
        <v>1645</v>
      </c>
      <c r="G38" s="10">
        <f t="shared" si="4"/>
        <v>1576</v>
      </c>
      <c r="H38" s="10">
        <f t="shared" si="4"/>
        <v>358</v>
      </c>
      <c r="I38" s="10">
        <f t="shared" si="4"/>
        <v>358</v>
      </c>
      <c r="J38" s="10">
        <f t="shared" si="4"/>
        <v>347</v>
      </c>
      <c r="K38" s="10">
        <f t="shared" si="4"/>
        <v>191</v>
      </c>
      <c r="L38" s="10">
        <f t="shared" si="4"/>
        <v>151</v>
      </c>
      <c r="M38" s="10">
        <f t="shared" si="4"/>
        <v>155</v>
      </c>
      <c r="N38" s="10">
        <f t="shared" si="4"/>
        <v>273</v>
      </c>
      <c r="O38" s="10">
        <f t="shared" si="4"/>
        <v>252</v>
      </c>
      <c r="P38" s="10">
        <f t="shared" si="4"/>
        <v>224</v>
      </c>
      <c r="Q38" s="10">
        <f t="shared" si="4"/>
        <v>90</v>
      </c>
      <c r="R38" s="10">
        <f t="shared" si="4"/>
        <v>70</v>
      </c>
      <c r="S38" s="10">
        <f t="shared" si="4"/>
        <v>69</v>
      </c>
      <c r="T38" s="14"/>
      <c r="U38" s="9" t="s">
        <v>3</v>
      </c>
      <c r="V38" s="10">
        <f t="shared" si="4"/>
        <v>26</v>
      </c>
      <c r="W38" s="10">
        <f t="shared" si="4"/>
        <v>24</v>
      </c>
      <c r="X38" s="10">
        <f t="shared" si="4"/>
        <v>25</v>
      </c>
      <c r="Y38" s="10">
        <f t="shared" si="4"/>
        <v>6</v>
      </c>
      <c r="Z38" s="10">
        <f t="shared" si="4"/>
        <v>1387</v>
      </c>
      <c r="AA38" s="10">
        <f t="shared" si="4"/>
        <v>0</v>
      </c>
      <c r="AB38" s="10">
        <f t="shared" si="4"/>
        <v>13353</v>
      </c>
    </row>
    <row r="39" spans="1:28" ht="10.5" customHeight="1" x14ac:dyDescent="0.3"/>
    <row r="40" spans="1:28" ht="10.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40"/>
      <c r="V40" s="1"/>
      <c r="W40" s="1"/>
      <c r="X40" s="1"/>
      <c r="Y40" s="1"/>
      <c r="Z40" s="1"/>
      <c r="AA40" s="1"/>
      <c r="AB40" s="1"/>
    </row>
    <row r="41" spans="1:28" s="67" customFormat="1" ht="13.8" x14ac:dyDescent="0.25">
      <c r="A41" s="55" t="s">
        <v>133</v>
      </c>
      <c r="B41" s="55">
        <f>B9+B21+B38</f>
        <v>3346</v>
      </c>
      <c r="C41" s="55">
        <f t="shared" ref="C41:AB41" si="5">C9+C21+C38</f>
        <v>2945</v>
      </c>
      <c r="D41" s="55">
        <f t="shared" si="5"/>
        <v>3128</v>
      </c>
      <c r="E41" s="55">
        <f t="shared" si="5"/>
        <v>3137</v>
      </c>
      <c r="F41" s="55">
        <f t="shared" si="5"/>
        <v>3373</v>
      </c>
      <c r="G41" s="55">
        <f t="shared" si="5"/>
        <v>3267</v>
      </c>
      <c r="H41" s="55">
        <f t="shared" si="5"/>
        <v>760</v>
      </c>
      <c r="I41" s="55">
        <f t="shared" si="5"/>
        <v>795</v>
      </c>
      <c r="J41" s="55">
        <f t="shared" si="5"/>
        <v>790</v>
      </c>
      <c r="K41" s="55">
        <f t="shared" si="5"/>
        <v>382</v>
      </c>
      <c r="L41" s="55">
        <f t="shared" si="5"/>
        <v>340</v>
      </c>
      <c r="M41" s="55">
        <f t="shared" si="5"/>
        <v>364</v>
      </c>
      <c r="N41" s="55">
        <f t="shared" si="5"/>
        <v>467</v>
      </c>
      <c r="O41" s="55">
        <f t="shared" si="5"/>
        <v>517</v>
      </c>
      <c r="P41" s="55">
        <f t="shared" si="5"/>
        <v>491</v>
      </c>
      <c r="Q41" s="55">
        <f t="shared" si="5"/>
        <v>165</v>
      </c>
      <c r="R41" s="55">
        <f t="shared" si="5"/>
        <v>132</v>
      </c>
      <c r="S41" s="55">
        <f t="shared" si="5"/>
        <v>152</v>
      </c>
      <c r="T41" s="141"/>
      <c r="U41" s="55" t="s">
        <v>133</v>
      </c>
      <c r="V41" s="55">
        <f t="shared" si="5"/>
        <v>42</v>
      </c>
      <c r="W41" s="55">
        <f t="shared" si="5"/>
        <v>39</v>
      </c>
      <c r="X41" s="55">
        <f t="shared" si="5"/>
        <v>44</v>
      </c>
      <c r="Y41" s="55">
        <f t="shared" si="5"/>
        <v>9</v>
      </c>
      <c r="Z41" s="55">
        <f t="shared" si="5"/>
        <v>2855</v>
      </c>
      <c r="AA41" s="55">
        <f t="shared" si="5"/>
        <v>0</v>
      </c>
      <c r="AB41" s="55">
        <f t="shared" si="5"/>
        <v>27540</v>
      </c>
    </row>
    <row r="43" spans="1:28" x14ac:dyDescent="0.3">
      <c r="U43" s="224" t="s">
        <v>313</v>
      </c>
      <c r="V43" s="224"/>
      <c r="W43" s="90">
        <f>B41+K41+V41+V41+Q41</f>
        <v>3977</v>
      </c>
    </row>
    <row r="44" spans="1:28" x14ac:dyDescent="0.3">
      <c r="U44" s="224" t="s">
        <v>314</v>
      </c>
      <c r="V44" s="224"/>
      <c r="W44" s="90">
        <f>C41+L41+R41+W41</f>
        <v>3456</v>
      </c>
    </row>
    <row r="45" spans="1:28" ht="15" customHeight="1" x14ac:dyDescent="0.3">
      <c r="U45" s="224" t="s">
        <v>673</v>
      </c>
      <c r="V45" s="224"/>
      <c r="W45" s="90">
        <f>D41+M41+S41+X41</f>
        <v>3688</v>
      </c>
    </row>
    <row r="46" spans="1:28" x14ac:dyDescent="0.3">
      <c r="U46" s="224" t="s">
        <v>315</v>
      </c>
      <c r="V46" s="224"/>
      <c r="W46" s="90">
        <f>E41+H41+N41</f>
        <v>4364</v>
      </c>
    </row>
    <row r="47" spans="1:28" ht="15" customHeight="1" x14ac:dyDescent="0.3">
      <c r="U47" s="224" t="s">
        <v>316</v>
      </c>
      <c r="V47" s="224"/>
      <c r="W47" s="90">
        <f>F41+I41+O41</f>
        <v>4685</v>
      </c>
    </row>
    <row r="48" spans="1:28" x14ac:dyDescent="0.3">
      <c r="U48" s="224" t="s">
        <v>317</v>
      </c>
      <c r="V48" s="224"/>
      <c r="W48" s="90">
        <f>G41+J41+P41</f>
        <v>4548</v>
      </c>
    </row>
  </sheetData>
  <mergeCells count="33">
    <mergeCell ref="A1:A2"/>
    <mergeCell ref="Y2:Y4"/>
    <mergeCell ref="Z2:Z4"/>
    <mergeCell ref="AA2:AA4"/>
    <mergeCell ref="AB2:AB4"/>
    <mergeCell ref="A3:A4"/>
    <mergeCell ref="U3:U4"/>
    <mergeCell ref="B1:S1"/>
    <mergeCell ref="U1:AB1"/>
    <mergeCell ref="A11:A12"/>
    <mergeCell ref="Y12:Y14"/>
    <mergeCell ref="Z12:Z14"/>
    <mergeCell ref="AA12:AA14"/>
    <mergeCell ref="AB12:AB14"/>
    <mergeCell ref="A13:A14"/>
    <mergeCell ref="U13:U14"/>
    <mergeCell ref="B11:S11"/>
    <mergeCell ref="U11:AB11"/>
    <mergeCell ref="A23:A24"/>
    <mergeCell ref="Y24:Y26"/>
    <mergeCell ref="Z24:Z26"/>
    <mergeCell ref="AA24:AA26"/>
    <mergeCell ref="AB24:AB26"/>
    <mergeCell ref="A25:A26"/>
    <mergeCell ref="U25:U26"/>
    <mergeCell ref="B23:S23"/>
    <mergeCell ref="U23:AB23"/>
    <mergeCell ref="U48:V48"/>
    <mergeCell ref="U43:V43"/>
    <mergeCell ref="U44:V44"/>
    <mergeCell ref="U45:V45"/>
    <mergeCell ref="U46:V46"/>
    <mergeCell ref="U47:V47"/>
  </mergeCells>
  <printOptions horizontalCentered="1"/>
  <pageMargins left="0.2" right="0.2" top="0.5" bottom="0.25" header="0.3" footer="0.3"/>
  <pageSetup orientation="landscape" verticalDpi="0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46" workbookViewId="0">
      <selection activeCell="E226" sqref="E226"/>
    </sheetView>
  </sheetViews>
  <sheetFormatPr defaultRowHeight="14.4" x14ac:dyDescent="0.3"/>
  <cols>
    <col min="1" max="1" width="24.33203125" customWidth="1"/>
    <col min="2" max="17" width="5.6640625" customWidth="1"/>
    <col min="18" max="18" width="11.88671875" customWidth="1"/>
    <col min="19" max="20" width="15.109375" customWidth="1"/>
    <col min="261" max="261" width="24.33203125" customWidth="1"/>
    <col min="262" max="271" width="12.5546875" customWidth="1"/>
    <col min="272" max="272" width="10.109375" customWidth="1"/>
    <col min="273" max="273" width="11.88671875" customWidth="1"/>
    <col min="274" max="276" width="15.109375" customWidth="1"/>
    <col min="517" max="517" width="24.33203125" customWidth="1"/>
    <col min="518" max="527" width="12.5546875" customWidth="1"/>
    <col min="528" max="528" width="10.109375" customWidth="1"/>
    <col min="529" max="529" width="11.88671875" customWidth="1"/>
    <col min="530" max="532" width="15.109375" customWidth="1"/>
    <col min="773" max="773" width="24.33203125" customWidth="1"/>
    <col min="774" max="783" width="12.5546875" customWidth="1"/>
    <col min="784" max="784" width="10.109375" customWidth="1"/>
    <col min="785" max="785" width="11.88671875" customWidth="1"/>
    <col min="786" max="788" width="15.109375" customWidth="1"/>
    <col min="1029" max="1029" width="24.33203125" customWidth="1"/>
    <col min="1030" max="1039" width="12.5546875" customWidth="1"/>
    <col min="1040" max="1040" width="10.109375" customWidth="1"/>
    <col min="1041" max="1041" width="11.88671875" customWidth="1"/>
    <col min="1042" max="1044" width="15.109375" customWidth="1"/>
    <col min="1285" max="1285" width="24.33203125" customWidth="1"/>
    <col min="1286" max="1295" width="12.5546875" customWidth="1"/>
    <col min="1296" max="1296" width="10.109375" customWidth="1"/>
    <col min="1297" max="1297" width="11.88671875" customWidth="1"/>
    <col min="1298" max="1300" width="15.109375" customWidth="1"/>
    <col min="1541" max="1541" width="24.33203125" customWidth="1"/>
    <col min="1542" max="1551" width="12.5546875" customWidth="1"/>
    <col min="1552" max="1552" width="10.109375" customWidth="1"/>
    <col min="1553" max="1553" width="11.88671875" customWidth="1"/>
    <col min="1554" max="1556" width="15.109375" customWidth="1"/>
    <col min="1797" max="1797" width="24.33203125" customWidth="1"/>
    <col min="1798" max="1807" width="12.5546875" customWidth="1"/>
    <col min="1808" max="1808" width="10.109375" customWidth="1"/>
    <col min="1809" max="1809" width="11.88671875" customWidth="1"/>
    <col min="1810" max="1812" width="15.109375" customWidth="1"/>
    <col min="2053" max="2053" width="24.33203125" customWidth="1"/>
    <col min="2054" max="2063" width="12.5546875" customWidth="1"/>
    <col min="2064" max="2064" width="10.109375" customWidth="1"/>
    <col min="2065" max="2065" width="11.88671875" customWidth="1"/>
    <col min="2066" max="2068" width="15.109375" customWidth="1"/>
    <col min="2309" max="2309" width="24.33203125" customWidth="1"/>
    <col min="2310" max="2319" width="12.5546875" customWidth="1"/>
    <col min="2320" max="2320" width="10.109375" customWidth="1"/>
    <col min="2321" max="2321" width="11.88671875" customWidth="1"/>
    <col min="2322" max="2324" width="15.109375" customWidth="1"/>
    <col min="2565" max="2565" width="24.33203125" customWidth="1"/>
    <col min="2566" max="2575" width="12.5546875" customWidth="1"/>
    <col min="2576" max="2576" width="10.109375" customWidth="1"/>
    <col min="2577" max="2577" width="11.88671875" customWidth="1"/>
    <col min="2578" max="2580" width="15.109375" customWidth="1"/>
    <col min="2821" max="2821" width="24.33203125" customWidth="1"/>
    <col min="2822" max="2831" width="12.5546875" customWidth="1"/>
    <col min="2832" max="2832" width="10.109375" customWidth="1"/>
    <col min="2833" max="2833" width="11.88671875" customWidth="1"/>
    <col min="2834" max="2836" width="15.109375" customWidth="1"/>
    <col min="3077" max="3077" width="24.33203125" customWidth="1"/>
    <col min="3078" max="3087" width="12.5546875" customWidth="1"/>
    <col min="3088" max="3088" width="10.109375" customWidth="1"/>
    <col min="3089" max="3089" width="11.88671875" customWidth="1"/>
    <col min="3090" max="3092" width="15.109375" customWidth="1"/>
    <col min="3333" max="3333" width="24.33203125" customWidth="1"/>
    <col min="3334" max="3343" width="12.5546875" customWidth="1"/>
    <col min="3344" max="3344" width="10.109375" customWidth="1"/>
    <col min="3345" max="3345" width="11.88671875" customWidth="1"/>
    <col min="3346" max="3348" width="15.109375" customWidth="1"/>
    <col min="3589" max="3589" width="24.33203125" customWidth="1"/>
    <col min="3590" max="3599" width="12.5546875" customWidth="1"/>
    <col min="3600" max="3600" width="10.109375" customWidth="1"/>
    <col min="3601" max="3601" width="11.88671875" customWidth="1"/>
    <col min="3602" max="3604" width="15.109375" customWidth="1"/>
    <col min="3845" max="3845" width="24.33203125" customWidth="1"/>
    <col min="3846" max="3855" width="12.5546875" customWidth="1"/>
    <col min="3856" max="3856" width="10.109375" customWidth="1"/>
    <col min="3857" max="3857" width="11.88671875" customWidth="1"/>
    <col min="3858" max="3860" width="15.109375" customWidth="1"/>
    <col min="4101" max="4101" width="24.33203125" customWidth="1"/>
    <col min="4102" max="4111" width="12.5546875" customWidth="1"/>
    <col min="4112" max="4112" width="10.109375" customWidth="1"/>
    <col min="4113" max="4113" width="11.88671875" customWidth="1"/>
    <col min="4114" max="4116" width="15.109375" customWidth="1"/>
    <col min="4357" max="4357" width="24.33203125" customWidth="1"/>
    <col min="4358" max="4367" width="12.5546875" customWidth="1"/>
    <col min="4368" max="4368" width="10.109375" customWidth="1"/>
    <col min="4369" max="4369" width="11.88671875" customWidth="1"/>
    <col min="4370" max="4372" width="15.109375" customWidth="1"/>
    <col min="4613" max="4613" width="24.33203125" customWidth="1"/>
    <col min="4614" max="4623" width="12.5546875" customWidth="1"/>
    <col min="4624" max="4624" width="10.109375" customWidth="1"/>
    <col min="4625" max="4625" width="11.88671875" customWidth="1"/>
    <col min="4626" max="4628" width="15.109375" customWidth="1"/>
    <col min="4869" max="4869" width="24.33203125" customWidth="1"/>
    <col min="4870" max="4879" width="12.5546875" customWidth="1"/>
    <col min="4880" max="4880" width="10.109375" customWidth="1"/>
    <col min="4881" max="4881" width="11.88671875" customWidth="1"/>
    <col min="4882" max="4884" width="15.109375" customWidth="1"/>
    <col min="5125" max="5125" width="24.33203125" customWidth="1"/>
    <col min="5126" max="5135" width="12.5546875" customWidth="1"/>
    <col min="5136" max="5136" width="10.109375" customWidth="1"/>
    <col min="5137" max="5137" width="11.88671875" customWidth="1"/>
    <col min="5138" max="5140" width="15.109375" customWidth="1"/>
    <col min="5381" max="5381" width="24.33203125" customWidth="1"/>
    <col min="5382" max="5391" width="12.5546875" customWidth="1"/>
    <col min="5392" max="5392" width="10.109375" customWidth="1"/>
    <col min="5393" max="5393" width="11.88671875" customWidth="1"/>
    <col min="5394" max="5396" width="15.109375" customWidth="1"/>
    <col min="5637" max="5637" width="24.33203125" customWidth="1"/>
    <col min="5638" max="5647" width="12.5546875" customWidth="1"/>
    <col min="5648" max="5648" width="10.109375" customWidth="1"/>
    <col min="5649" max="5649" width="11.88671875" customWidth="1"/>
    <col min="5650" max="5652" width="15.109375" customWidth="1"/>
    <col min="5893" max="5893" width="24.33203125" customWidth="1"/>
    <col min="5894" max="5903" width="12.5546875" customWidth="1"/>
    <col min="5904" max="5904" width="10.109375" customWidth="1"/>
    <col min="5905" max="5905" width="11.88671875" customWidth="1"/>
    <col min="5906" max="5908" width="15.109375" customWidth="1"/>
    <col min="6149" max="6149" width="24.33203125" customWidth="1"/>
    <col min="6150" max="6159" width="12.5546875" customWidth="1"/>
    <col min="6160" max="6160" width="10.109375" customWidth="1"/>
    <col min="6161" max="6161" width="11.88671875" customWidth="1"/>
    <col min="6162" max="6164" width="15.109375" customWidth="1"/>
    <col min="6405" max="6405" width="24.33203125" customWidth="1"/>
    <col min="6406" max="6415" width="12.5546875" customWidth="1"/>
    <col min="6416" max="6416" width="10.109375" customWidth="1"/>
    <col min="6417" max="6417" width="11.88671875" customWidth="1"/>
    <col min="6418" max="6420" width="15.109375" customWidth="1"/>
    <col min="6661" max="6661" width="24.33203125" customWidth="1"/>
    <col min="6662" max="6671" width="12.5546875" customWidth="1"/>
    <col min="6672" max="6672" width="10.109375" customWidth="1"/>
    <col min="6673" max="6673" width="11.88671875" customWidth="1"/>
    <col min="6674" max="6676" width="15.109375" customWidth="1"/>
    <col min="6917" max="6917" width="24.33203125" customWidth="1"/>
    <col min="6918" max="6927" width="12.5546875" customWidth="1"/>
    <col min="6928" max="6928" width="10.109375" customWidth="1"/>
    <col min="6929" max="6929" width="11.88671875" customWidth="1"/>
    <col min="6930" max="6932" width="15.109375" customWidth="1"/>
    <col min="7173" max="7173" width="24.33203125" customWidth="1"/>
    <col min="7174" max="7183" width="12.5546875" customWidth="1"/>
    <col min="7184" max="7184" width="10.109375" customWidth="1"/>
    <col min="7185" max="7185" width="11.88671875" customWidth="1"/>
    <col min="7186" max="7188" width="15.109375" customWidth="1"/>
    <col min="7429" max="7429" width="24.33203125" customWidth="1"/>
    <col min="7430" max="7439" width="12.5546875" customWidth="1"/>
    <col min="7440" max="7440" width="10.109375" customWidth="1"/>
    <col min="7441" max="7441" width="11.88671875" customWidth="1"/>
    <col min="7442" max="7444" width="15.109375" customWidth="1"/>
    <col min="7685" max="7685" width="24.33203125" customWidth="1"/>
    <col min="7686" max="7695" width="12.5546875" customWidth="1"/>
    <col min="7696" max="7696" width="10.109375" customWidth="1"/>
    <col min="7697" max="7697" width="11.88671875" customWidth="1"/>
    <col min="7698" max="7700" width="15.109375" customWidth="1"/>
    <col min="7941" max="7941" width="24.33203125" customWidth="1"/>
    <col min="7942" max="7951" width="12.5546875" customWidth="1"/>
    <col min="7952" max="7952" width="10.109375" customWidth="1"/>
    <col min="7953" max="7953" width="11.88671875" customWidth="1"/>
    <col min="7954" max="7956" width="15.109375" customWidth="1"/>
    <col min="8197" max="8197" width="24.33203125" customWidth="1"/>
    <col min="8198" max="8207" width="12.5546875" customWidth="1"/>
    <col min="8208" max="8208" width="10.109375" customWidth="1"/>
    <col min="8209" max="8209" width="11.88671875" customWidth="1"/>
    <col min="8210" max="8212" width="15.109375" customWidth="1"/>
    <col min="8453" max="8453" width="24.33203125" customWidth="1"/>
    <col min="8454" max="8463" width="12.5546875" customWidth="1"/>
    <col min="8464" max="8464" width="10.109375" customWidth="1"/>
    <col min="8465" max="8465" width="11.88671875" customWidth="1"/>
    <col min="8466" max="8468" width="15.109375" customWidth="1"/>
    <col min="8709" max="8709" width="24.33203125" customWidth="1"/>
    <col min="8710" max="8719" width="12.5546875" customWidth="1"/>
    <col min="8720" max="8720" width="10.109375" customWidth="1"/>
    <col min="8721" max="8721" width="11.88671875" customWidth="1"/>
    <col min="8722" max="8724" width="15.109375" customWidth="1"/>
    <col min="8965" max="8965" width="24.33203125" customWidth="1"/>
    <col min="8966" max="8975" width="12.5546875" customWidth="1"/>
    <col min="8976" max="8976" width="10.109375" customWidth="1"/>
    <col min="8977" max="8977" width="11.88671875" customWidth="1"/>
    <col min="8978" max="8980" width="15.109375" customWidth="1"/>
    <col min="9221" max="9221" width="24.33203125" customWidth="1"/>
    <col min="9222" max="9231" width="12.5546875" customWidth="1"/>
    <col min="9232" max="9232" width="10.109375" customWidth="1"/>
    <col min="9233" max="9233" width="11.88671875" customWidth="1"/>
    <col min="9234" max="9236" width="15.109375" customWidth="1"/>
    <col min="9477" max="9477" width="24.33203125" customWidth="1"/>
    <col min="9478" max="9487" width="12.5546875" customWidth="1"/>
    <col min="9488" max="9488" width="10.109375" customWidth="1"/>
    <col min="9489" max="9489" width="11.88671875" customWidth="1"/>
    <col min="9490" max="9492" width="15.109375" customWidth="1"/>
    <col min="9733" max="9733" width="24.33203125" customWidth="1"/>
    <col min="9734" max="9743" width="12.5546875" customWidth="1"/>
    <col min="9744" max="9744" width="10.109375" customWidth="1"/>
    <col min="9745" max="9745" width="11.88671875" customWidth="1"/>
    <col min="9746" max="9748" width="15.109375" customWidth="1"/>
    <col min="9989" max="9989" width="24.33203125" customWidth="1"/>
    <col min="9990" max="9999" width="12.5546875" customWidth="1"/>
    <col min="10000" max="10000" width="10.109375" customWidth="1"/>
    <col min="10001" max="10001" width="11.88671875" customWidth="1"/>
    <col min="10002" max="10004" width="15.109375" customWidth="1"/>
    <col min="10245" max="10245" width="24.33203125" customWidth="1"/>
    <col min="10246" max="10255" width="12.5546875" customWidth="1"/>
    <col min="10256" max="10256" width="10.109375" customWidth="1"/>
    <col min="10257" max="10257" width="11.88671875" customWidth="1"/>
    <col min="10258" max="10260" width="15.109375" customWidth="1"/>
    <col min="10501" max="10501" width="24.33203125" customWidth="1"/>
    <col min="10502" max="10511" width="12.5546875" customWidth="1"/>
    <col min="10512" max="10512" width="10.109375" customWidth="1"/>
    <col min="10513" max="10513" width="11.88671875" customWidth="1"/>
    <col min="10514" max="10516" width="15.109375" customWidth="1"/>
    <col min="10757" max="10757" width="24.33203125" customWidth="1"/>
    <col min="10758" max="10767" width="12.5546875" customWidth="1"/>
    <col min="10768" max="10768" width="10.109375" customWidth="1"/>
    <col min="10769" max="10769" width="11.88671875" customWidth="1"/>
    <col min="10770" max="10772" width="15.109375" customWidth="1"/>
    <col min="11013" max="11013" width="24.33203125" customWidth="1"/>
    <col min="11014" max="11023" width="12.5546875" customWidth="1"/>
    <col min="11024" max="11024" width="10.109375" customWidth="1"/>
    <col min="11025" max="11025" width="11.88671875" customWidth="1"/>
    <col min="11026" max="11028" width="15.109375" customWidth="1"/>
    <col min="11269" max="11269" width="24.33203125" customWidth="1"/>
    <col min="11270" max="11279" width="12.5546875" customWidth="1"/>
    <col min="11280" max="11280" width="10.109375" customWidth="1"/>
    <col min="11281" max="11281" width="11.88671875" customWidth="1"/>
    <col min="11282" max="11284" width="15.109375" customWidth="1"/>
    <col min="11525" max="11525" width="24.33203125" customWidth="1"/>
    <col min="11526" max="11535" width="12.5546875" customWidth="1"/>
    <col min="11536" max="11536" width="10.109375" customWidth="1"/>
    <col min="11537" max="11537" width="11.88671875" customWidth="1"/>
    <col min="11538" max="11540" width="15.109375" customWidth="1"/>
    <col min="11781" max="11781" width="24.33203125" customWidth="1"/>
    <col min="11782" max="11791" width="12.5546875" customWidth="1"/>
    <col min="11792" max="11792" width="10.109375" customWidth="1"/>
    <col min="11793" max="11793" width="11.88671875" customWidth="1"/>
    <col min="11794" max="11796" width="15.109375" customWidth="1"/>
    <col min="12037" max="12037" width="24.33203125" customWidth="1"/>
    <col min="12038" max="12047" width="12.5546875" customWidth="1"/>
    <col min="12048" max="12048" width="10.109375" customWidth="1"/>
    <col min="12049" max="12049" width="11.88671875" customWidth="1"/>
    <col min="12050" max="12052" width="15.109375" customWidth="1"/>
    <col min="12293" max="12293" width="24.33203125" customWidth="1"/>
    <col min="12294" max="12303" width="12.5546875" customWidth="1"/>
    <col min="12304" max="12304" width="10.109375" customWidth="1"/>
    <col min="12305" max="12305" width="11.88671875" customWidth="1"/>
    <col min="12306" max="12308" width="15.109375" customWidth="1"/>
    <col min="12549" max="12549" width="24.33203125" customWidth="1"/>
    <col min="12550" max="12559" width="12.5546875" customWidth="1"/>
    <col min="12560" max="12560" width="10.109375" customWidth="1"/>
    <col min="12561" max="12561" width="11.88671875" customWidth="1"/>
    <col min="12562" max="12564" width="15.109375" customWidth="1"/>
    <col min="12805" max="12805" width="24.33203125" customWidth="1"/>
    <col min="12806" max="12815" width="12.5546875" customWidth="1"/>
    <col min="12816" max="12816" width="10.109375" customWidth="1"/>
    <col min="12817" max="12817" width="11.88671875" customWidth="1"/>
    <col min="12818" max="12820" width="15.109375" customWidth="1"/>
    <col min="13061" max="13061" width="24.33203125" customWidth="1"/>
    <col min="13062" max="13071" width="12.5546875" customWidth="1"/>
    <col min="13072" max="13072" width="10.109375" customWidth="1"/>
    <col min="13073" max="13073" width="11.88671875" customWidth="1"/>
    <col min="13074" max="13076" width="15.109375" customWidth="1"/>
    <col min="13317" max="13317" width="24.33203125" customWidth="1"/>
    <col min="13318" max="13327" width="12.5546875" customWidth="1"/>
    <col min="13328" max="13328" width="10.109375" customWidth="1"/>
    <col min="13329" max="13329" width="11.88671875" customWidth="1"/>
    <col min="13330" max="13332" width="15.109375" customWidth="1"/>
    <col min="13573" max="13573" width="24.33203125" customWidth="1"/>
    <col min="13574" max="13583" width="12.5546875" customWidth="1"/>
    <col min="13584" max="13584" width="10.109375" customWidth="1"/>
    <col min="13585" max="13585" width="11.88671875" customWidth="1"/>
    <col min="13586" max="13588" width="15.109375" customWidth="1"/>
    <col min="13829" max="13829" width="24.33203125" customWidth="1"/>
    <col min="13830" max="13839" width="12.5546875" customWidth="1"/>
    <col min="13840" max="13840" width="10.109375" customWidth="1"/>
    <col min="13841" max="13841" width="11.88671875" customWidth="1"/>
    <col min="13842" max="13844" width="15.109375" customWidth="1"/>
    <col min="14085" max="14085" width="24.33203125" customWidth="1"/>
    <col min="14086" max="14095" width="12.5546875" customWidth="1"/>
    <col min="14096" max="14096" width="10.109375" customWidth="1"/>
    <col min="14097" max="14097" width="11.88671875" customWidth="1"/>
    <col min="14098" max="14100" width="15.109375" customWidth="1"/>
    <col min="14341" max="14341" width="24.33203125" customWidth="1"/>
    <col min="14342" max="14351" width="12.5546875" customWidth="1"/>
    <col min="14352" max="14352" width="10.109375" customWidth="1"/>
    <col min="14353" max="14353" width="11.88671875" customWidth="1"/>
    <col min="14354" max="14356" width="15.109375" customWidth="1"/>
    <col min="14597" max="14597" width="24.33203125" customWidth="1"/>
    <col min="14598" max="14607" width="12.5546875" customWidth="1"/>
    <col min="14608" max="14608" width="10.109375" customWidth="1"/>
    <col min="14609" max="14609" width="11.88671875" customWidth="1"/>
    <col min="14610" max="14612" width="15.109375" customWidth="1"/>
    <col min="14853" max="14853" width="24.33203125" customWidth="1"/>
    <col min="14854" max="14863" width="12.5546875" customWidth="1"/>
    <col min="14864" max="14864" width="10.109375" customWidth="1"/>
    <col min="14865" max="14865" width="11.88671875" customWidth="1"/>
    <col min="14866" max="14868" width="15.109375" customWidth="1"/>
    <col min="15109" max="15109" width="24.33203125" customWidth="1"/>
    <col min="15110" max="15119" width="12.5546875" customWidth="1"/>
    <col min="15120" max="15120" width="10.109375" customWidth="1"/>
    <col min="15121" max="15121" width="11.88671875" customWidth="1"/>
    <col min="15122" max="15124" width="15.109375" customWidth="1"/>
    <col min="15365" max="15365" width="24.33203125" customWidth="1"/>
    <col min="15366" max="15375" width="12.5546875" customWidth="1"/>
    <col min="15376" max="15376" width="10.109375" customWidth="1"/>
    <col min="15377" max="15377" width="11.88671875" customWidth="1"/>
    <col min="15378" max="15380" width="15.109375" customWidth="1"/>
    <col min="15621" max="15621" width="24.33203125" customWidth="1"/>
    <col min="15622" max="15631" width="12.5546875" customWidth="1"/>
    <col min="15632" max="15632" width="10.109375" customWidth="1"/>
    <col min="15633" max="15633" width="11.88671875" customWidth="1"/>
    <col min="15634" max="15636" width="15.109375" customWidth="1"/>
    <col min="15877" max="15877" width="24.33203125" customWidth="1"/>
    <col min="15878" max="15887" width="12.5546875" customWidth="1"/>
    <col min="15888" max="15888" width="10.109375" customWidth="1"/>
    <col min="15889" max="15889" width="11.88671875" customWidth="1"/>
    <col min="15890" max="15892" width="15.109375" customWidth="1"/>
    <col min="16133" max="16133" width="24.33203125" customWidth="1"/>
    <col min="16134" max="16143" width="12.5546875" customWidth="1"/>
    <col min="16144" max="16144" width="10.109375" customWidth="1"/>
    <col min="16145" max="16145" width="11.88671875" customWidth="1"/>
    <col min="16146" max="16148" width="15.109375" customWidth="1"/>
  </cols>
  <sheetData>
    <row r="1" spans="1:18" ht="11.25" customHeight="1" x14ac:dyDescent="0.25"/>
    <row r="2" spans="1:18" ht="12.75" customHeight="1" x14ac:dyDescent="0.3">
      <c r="A2" s="200"/>
      <c r="B2" s="195" t="s">
        <v>274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1" customFormat="1" ht="12.75" customHeight="1" x14ac:dyDescent="0.3">
      <c r="A3" s="200"/>
      <c r="B3" s="3" t="s">
        <v>323</v>
      </c>
      <c r="C3" s="3" t="s">
        <v>325</v>
      </c>
      <c r="D3" s="3" t="s">
        <v>324</v>
      </c>
      <c r="E3" s="3" t="s">
        <v>326</v>
      </c>
      <c r="F3" s="3" t="s">
        <v>327</v>
      </c>
      <c r="G3" s="3" t="s">
        <v>328</v>
      </c>
      <c r="H3" s="3" t="s">
        <v>330</v>
      </c>
      <c r="I3" s="3" t="s">
        <v>331</v>
      </c>
      <c r="J3" s="3" t="s">
        <v>332</v>
      </c>
      <c r="K3" s="3" t="s">
        <v>333</v>
      </c>
      <c r="L3" s="3" t="s">
        <v>334</v>
      </c>
      <c r="M3" s="3" t="s">
        <v>335</v>
      </c>
      <c r="N3" s="3" t="s">
        <v>329</v>
      </c>
      <c r="O3" s="220" t="s">
        <v>0</v>
      </c>
      <c r="P3" s="220" t="s">
        <v>1</v>
      </c>
      <c r="Q3" s="220" t="s">
        <v>2</v>
      </c>
      <c r="R3" s="197" t="s">
        <v>3</v>
      </c>
    </row>
    <row r="4" spans="1:18" s="1" customFormat="1" x14ac:dyDescent="0.3">
      <c r="A4" s="198">
        <v>43046</v>
      </c>
      <c r="B4" s="3" t="s">
        <v>4</v>
      </c>
      <c r="C4" s="3" t="s">
        <v>4</v>
      </c>
      <c r="D4" s="3" t="s">
        <v>5</v>
      </c>
      <c r="E4" s="3" t="s">
        <v>5</v>
      </c>
      <c r="F4" s="3" t="s">
        <v>6</v>
      </c>
      <c r="G4" s="3" t="s">
        <v>6</v>
      </c>
      <c r="H4" s="3" t="s">
        <v>8</v>
      </c>
      <c r="I4" s="3" t="s">
        <v>8</v>
      </c>
      <c r="J4" s="3" t="s">
        <v>9</v>
      </c>
      <c r="K4" s="3" t="s">
        <v>9</v>
      </c>
      <c r="L4" s="3" t="s">
        <v>10</v>
      </c>
      <c r="M4" s="3" t="s">
        <v>10</v>
      </c>
      <c r="N4" s="3" t="s">
        <v>11</v>
      </c>
      <c r="O4" s="220"/>
      <c r="P4" s="220"/>
      <c r="Q4" s="220"/>
      <c r="R4" s="197"/>
    </row>
    <row r="5" spans="1:18" s="4" customFormat="1" ht="67.5" customHeight="1" x14ac:dyDescent="0.2">
      <c r="A5" s="199"/>
      <c r="B5" s="19" t="s">
        <v>319</v>
      </c>
      <c r="C5" s="19" t="s">
        <v>320</v>
      </c>
      <c r="D5" s="19" t="s">
        <v>321</v>
      </c>
      <c r="E5" s="19" t="s">
        <v>322</v>
      </c>
      <c r="F5" s="19" t="s">
        <v>321</v>
      </c>
      <c r="G5" s="19" t="s">
        <v>322</v>
      </c>
      <c r="H5" s="19" t="s">
        <v>321</v>
      </c>
      <c r="I5" s="19" t="s">
        <v>322</v>
      </c>
      <c r="J5" s="19" t="s">
        <v>321</v>
      </c>
      <c r="K5" s="19" t="s">
        <v>322</v>
      </c>
      <c r="L5" s="19" t="s">
        <v>319</v>
      </c>
      <c r="M5" s="19" t="s">
        <v>320</v>
      </c>
      <c r="N5" s="19" t="s">
        <v>322</v>
      </c>
      <c r="O5" s="220"/>
      <c r="P5" s="220"/>
      <c r="Q5" s="220"/>
      <c r="R5" s="197"/>
    </row>
    <row r="6" spans="1:18" s="1" customFormat="1" ht="12.75" customHeight="1" x14ac:dyDescent="0.25">
      <c r="A6" s="17" t="s">
        <v>48</v>
      </c>
      <c r="B6" s="91">
        <v>58</v>
      </c>
      <c r="C6" s="91">
        <v>67</v>
      </c>
      <c r="D6" s="91">
        <v>120</v>
      </c>
      <c r="E6" s="91">
        <v>113</v>
      </c>
      <c r="F6" s="91">
        <v>24</v>
      </c>
      <c r="G6" s="91">
        <v>23</v>
      </c>
      <c r="H6" s="91">
        <v>2</v>
      </c>
      <c r="I6" s="91">
        <v>2</v>
      </c>
      <c r="J6" s="91">
        <v>6</v>
      </c>
      <c r="K6" s="91">
        <v>4</v>
      </c>
      <c r="L6" s="91">
        <v>8</v>
      </c>
      <c r="M6" s="91">
        <v>10</v>
      </c>
      <c r="N6" s="91">
        <v>1</v>
      </c>
      <c r="O6" s="91">
        <v>0</v>
      </c>
      <c r="P6" s="91">
        <v>22</v>
      </c>
      <c r="Q6" s="91">
        <v>0</v>
      </c>
      <c r="R6" s="17">
        <f>SUM(B6:Q6)</f>
        <v>460</v>
      </c>
    </row>
    <row r="7" spans="1:18" s="1" customFormat="1" ht="12.75" customHeight="1" x14ac:dyDescent="0.25">
      <c r="A7" s="17" t="s">
        <v>49</v>
      </c>
      <c r="B7" s="91">
        <v>42</v>
      </c>
      <c r="C7" s="91">
        <v>39</v>
      </c>
      <c r="D7" s="91">
        <v>64</v>
      </c>
      <c r="E7" s="91">
        <v>65</v>
      </c>
      <c r="F7" s="91">
        <v>8</v>
      </c>
      <c r="G7" s="91">
        <v>7</v>
      </c>
      <c r="H7" s="91">
        <v>3</v>
      </c>
      <c r="I7" s="91">
        <v>4</v>
      </c>
      <c r="J7" s="91">
        <v>4</v>
      </c>
      <c r="K7" s="91">
        <v>6</v>
      </c>
      <c r="L7" s="91">
        <v>3</v>
      </c>
      <c r="M7" s="91">
        <v>4</v>
      </c>
      <c r="N7" s="91">
        <v>0</v>
      </c>
      <c r="O7" s="91">
        <v>0</v>
      </c>
      <c r="P7" s="91">
        <v>17</v>
      </c>
      <c r="Q7" s="91">
        <v>0</v>
      </c>
      <c r="R7" s="17">
        <f>SUM(B7:Q7)</f>
        <v>266</v>
      </c>
    </row>
    <row r="8" spans="1:18" s="1" customFormat="1" ht="15.75" customHeight="1" x14ac:dyDescent="0.25">
      <c r="A8" s="9" t="s">
        <v>3</v>
      </c>
      <c r="B8" s="10">
        <f>SUM(B6:B7)</f>
        <v>100</v>
      </c>
      <c r="C8" s="10">
        <f t="shared" ref="C8:N8" si="0">SUM(C6:C7)</f>
        <v>106</v>
      </c>
      <c r="D8" s="10">
        <f t="shared" si="0"/>
        <v>184</v>
      </c>
      <c r="E8" s="10">
        <f t="shared" si="0"/>
        <v>178</v>
      </c>
      <c r="F8" s="10">
        <f t="shared" si="0"/>
        <v>32</v>
      </c>
      <c r="G8" s="10">
        <f t="shared" si="0"/>
        <v>30</v>
      </c>
      <c r="H8" s="10">
        <f t="shared" si="0"/>
        <v>5</v>
      </c>
      <c r="I8" s="10">
        <f t="shared" si="0"/>
        <v>6</v>
      </c>
      <c r="J8" s="10">
        <f t="shared" si="0"/>
        <v>10</v>
      </c>
      <c r="K8" s="10">
        <f t="shared" si="0"/>
        <v>10</v>
      </c>
      <c r="L8" s="10">
        <f t="shared" si="0"/>
        <v>11</v>
      </c>
      <c r="M8" s="10">
        <f t="shared" si="0"/>
        <v>14</v>
      </c>
      <c r="N8" s="10">
        <f t="shared" si="0"/>
        <v>1</v>
      </c>
      <c r="O8" s="10">
        <f t="shared" ref="O8:R8" si="1">SUM(O6:O7)</f>
        <v>0</v>
      </c>
      <c r="P8" s="10">
        <f t="shared" si="1"/>
        <v>39</v>
      </c>
      <c r="Q8" s="10">
        <f t="shared" si="1"/>
        <v>0</v>
      </c>
      <c r="R8" s="10">
        <f t="shared" si="1"/>
        <v>726</v>
      </c>
    </row>
    <row r="10" spans="1:18" ht="12.75" customHeight="1" x14ac:dyDescent="0.3">
      <c r="A10" s="200"/>
      <c r="B10" s="195" t="s">
        <v>274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1:18" s="1" customFormat="1" ht="12.75" customHeight="1" x14ac:dyDescent="0.3">
      <c r="A11" s="200"/>
      <c r="B11" s="3" t="s">
        <v>323</v>
      </c>
      <c r="C11" s="3" t="s">
        <v>325</v>
      </c>
      <c r="D11" s="3" t="s">
        <v>324</v>
      </c>
      <c r="E11" s="3" t="s">
        <v>326</v>
      </c>
      <c r="F11" s="3" t="s">
        <v>327</v>
      </c>
      <c r="G11" s="3" t="s">
        <v>328</v>
      </c>
      <c r="H11" s="3" t="s">
        <v>330</v>
      </c>
      <c r="I11" s="3" t="s">
        <v>331</v>
      </c>
      <c r="J11" s="3" t="s">
        <v>332</v>
      </c>
      <c r="K11" s="3" t="s">
        <v>333</v>
      </c>
      <c r="L11" s="3" t="s">
        <v>334</v>
      </c>
      <c r="M11" s="3" t="s">
        <v>335</v>
      </c>
      <c r="N11" s="3" t="s">
        <v>329</v>
      </c>
      <c r="O11" s="220" t="s">
        <v>0</v>
      </c>
      <c r="P11" s="220" t="s">
        <v>1</v>
      </c>
      <c r="Q11" s="220" t="s">
        <v>2</v>
      </c>
      <c r="R11" s="197" t="s">
        <v>3</v>
      </c>
    </row>
    <row r="12" spans="1:18" s="1" customFormat="1" x14ac:dyDescent="0.3">
      <c r="A12" s="198">
        <v>43046</v>
      </c>
      <c r="B12" s="3" t="s">
        <v>4</v>
      </c>
      <c r="C12" s="3" t="s">
        <v>4</v>
      </c>
      <c r="D12" s="3" t="s">
        <v>5</v>
      </c>
      <c r="E12" s="3" t="s">
        <v>5</v>
      </c>
      <c r="F12" s="3" t="s">
        <v>6</v>
      </c>
      <c r="G12" s="3" t="s">
        <v>6</v>
      </c>
      <c r="H12" s="3" t="s">
        <v>8</v>
      </c>
      <c r="I12" s="3" t="s">
        <v>8</v>
      </c>
      <c r="J12" s="3" t="s">
        <v>9</v>
      </c>
      <c r="K12" s="3" t="s">
        <v>9</v>
      </c>
      <c r="L12" s="3" t="s">
        <v>10</v>
      </c>
      <c r="M12" s="3" t="s">
        <v>10</v>
      </c>
      <c r="N12" s="3" t="s">
        <v>11</v>
      </c>
      <c r="O12" s="220"/>
      <c r="P12" s="220"/>
      <c r="Q12" s="220"/>
      <c r="R12" s="197"/>
    </row>
    <row r="13" spans="1:18" s="4" customFormat="1" ht="67.5" customHeight="1" x14ac:dyDescent="0.2">
      <c r="A13" s="199"/>
      <c r="B13" s="19" t="s">
        <v>319</v>
      </c>
      <c r="C13" s="19" t="s">
        <v>320</v>
      </c>
      <c r="D13" s="19" t="s">
        <v>321</v>
      </c>
      <c r="E13" s="19" t="s">
        <v>322</v>
      </c>
      <c r="F13" s="19" t="s">
        <v>321</v>
      </c>
      <c r="G13" s="19" t="s">
        <v>322</v>
      </c>
      <c r="H13" s="19" t="s">
        <v>321</v>
      </c>
      <c r="I13" s="19" t="s">
        <v>322</v>
      </c>
      <c r="J13" s="19" t="s">
        <v>321</v>
      </c>
      <c r="K13" s="19" t="s">
        <v>322</v>
      </c>
      <c r="L13" s="19" t="s">
        <v>319</v>
      </c>
      <c r="M13" s="19" t="s">
        <v>320</v>
      </c>
      <c r="N13" s="19" t="s">
        <v>322</v>
      </c>
      <c r="O13" s="220"/>
      <c r="P13" s="220"/>
      <c r="Q13" s="220"/>
      <c r="R13" s="197"/>
    </row>
    <row r="14" spans="1:18" s="1" customFormat="1" ht="12.75" customHeight="1" x14ac:dyDescent="0.25">
      <c r="A14" s="17" t="s">
        <v>72</v>
      </c>
      <c r="B14" s="91">
        <v>122</v>
      </c>
      <c r="C14" s="91">
        <v>106</v>
      </c>
      <c r="D14" s="91">
        <v>138</v>
      </c>
      <c r="E14" s="91">
        <v>144</v>
      </c>
      <c r="F14" s="91">
        <v>42</v>
      </c>
      <c r="G14" s="91">
        <v>42</v>
      </c>
      <c r="H14" s="91">
        <v>7</v>
      </c>
      <c r="I14" s="91">
        <v>4</v>
      </c>
      <c r="J14" s="91">
        <v>17</v>
      </c>
      <c r="K14" s="91">
        <v>17</v>
      </c>
      <c r="L14" s="91">
        <v>10</v>
      </c>
      <c r="M14" s="91">
        <v>13</v>
      </c>
      <c r="N14" s="91">
        <v>1</v>
      </c>
      <c r="O14" s="91">
        <v>2</v>
      </c>
      <c r="P14" s="91">
        <v>111</v>
      </c>
      <c r="Q14" s="91">
        <v>0</v>
      </c>
      <c r="R14" s="17">
        <f>SUM(B14:Q14)</f>
        <v>776</v>
      </c>
    </row>
    <row r="15" spans="1:18" s="1" customFormat="1" ht="12.75" customHeight="1" x14ac:dyDescent="0.25">
      <c r="A15" s="17" t="s">
        <v>73</v>
      </c>
      <c r="B15" s="91">
        <v>118</v>
      </c>
      <c r="C15" s="91">
        <v>113</v>
      </c>
      <c r="D15" s="91">
        <v>151</v>
      </c>
      <c r="E15" s="91">
        <v>163</v>
      </c>
      <c r="F15" s="91">
        <v>49</v>
      </c>
      <c r="G15" s="91">
        <v>52</v>
      </c>
      <c r="H15" s="91">
        <v>14</v>
      </c>
      <c r="I15" s="91">
        <v>14</v>
      </c>
      <c r="J15" s="91">
        <v>11</v>
      </c>
      <c r="K15" s="91">
        <v>13</v>
      </c>
      <c r="L15" s="91">
        <v>14</v>
      </c>
      <c r="M15" s="91">
        <v>9</v>
      </c>
      <c r="N15" s="91">
        <v>3</v>
      </c>
      <c r="O15" s="91">
        <v>1</v>
      </c>
      <c r="P15" s="91">
        <v>81</v>
      </c>
      <c r="Q15" s="91">
        <v>0</v>
      </c>
      <c r="R15" s="17">
        <f>SUM(B15:Q15)</f>
        <v>806</v>
      </c>
    </row>
    <row r="16" spans="1:18" s="1" customFormat="1" ht="15.75" customHeight="1" x14ac:dyDescent="0.25">
      <c r="A16" s="9" t="s">
        <v>3</v>
      </c>
      <c r="B16" s="10">
        <f>SUM(B14:B15)</f>
        <v>240</v>
      </c>
      <c r="C16" s="10">
        <f t="shared" ref="C16:N16" si="2">SUM(C14:C15)</f>
        <v>219</v>
      </c>
      <c r="D16" s="10">
        <f t="shared" si="2"/>
        <v>289</v>
      </c>
      <c r="E16" s="10">
        <f t="shared" si="2"/>
        <v>307</v>
      </c>
      <c r="F16" s="10">
        <f t="shared" si="2"/>
        <v>91</v>
      </c>
      <c r="G16" s="10">
        <f t="shared" si="2"/>
        <v>94</v>
      </c>
      <c r="H16" s="10">
        <f t="shared" si="2"/>
        <v>21</v>
      </c>
      <c r="I16" s="10">
        <f t="shared" si="2"/>
        <v>18</v>
      </c>
      <c r="J16" s="10">
        <f t="shared" si="2"/>
        <v>28</v>
      </c>
      <c r="K16" s="10">
        <f t="shared" si="2"/>
        <v>30</v>
      </c>
      <c r="L16" s="10">
        <f t="shared" si="2"/>
        <v>24</v>
      </c>
      <c r="M16" s="10">
        <f t="shared" si="2"/>
        <v>22</v>
      </c>
      <c r="N16" s="10">
        <f t="shared" si="2"/>
        <v>4</v>
      </c>
      <c r="O16" s="10">
        <f t="shared" ref="O16:Q16" si="3">SUM(O14:O15)</f>
        <v>3</v>
      </c>
      <c r="P16" s="10">
        <f t="shared" si="3"/>
        <v>192</v>
      </c>
      <c r="Q16" s="10">
        <f t="shared" si="3"/>
        <v>0</v>
      </c>
      <c r="R16" s="10">
        <f>SUM(R14:R15)</f>
        <v>1582</v>
      </c>
    </row>
    <row r="18" spans="1:18" ht="12.75" customHeight="1" x14ac:dyDescent="0.3">
      <c r="A18" s="200"/>
      <c r="B18" s="195" t="s">
        <v>274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18" s="1" customFormat="1" ht="12.75" customHeight="1" x14ac:dyDescent="0.3">
      <c r="A19" s="200"/>
      <c r="B19" s="3" t="s">
        <v>323</v>
      </c>
      <c r="C19" s="3" t="s">
        <v>325</v>
      </c>
      <c r="D19" s="3" t="s">
        <v>324</v>
      </c>
      <c r="E19" s="3" t="s">
        <v>326</v>
      </c>
      <c r="F19" s="3" t="s">
        <v>327</v>
      </c>
      <c r="G19" s="3" t="s">
        <v>328</v>
      </c>
      <c r="H19" s="3" t="s">
        <v>330</v>
      </c>
      <c r="I19" s="3" t="s">
        <v>331</v>
      </c>
      <c r="J19" s="3" t="s">
        <v>332</v>
      </c>
      <c r="K19" s="3" t="s">
        <v>333</v>
      </c>
      <c r="L19" s="3" t="s">
        <v>334</v>
      </c>
      <c r="M19" s="3" t="s">
        <v>335</v>
      </c>
      <c r="N19" s="3" t="s">
        <v>329</v>
      </c>
      <c r="O19" s="220" t="s">
        <v>0</v>
      </c>
      <c r="P19" s="220" t="s">
        <v>1</v>
      </c>
      <c r="Q19" s="220" t="s">
        <v>2</v>
      </c>
      <c r="R19" s="197" t="s">
        <v>3</v>
      </c>
    </row>
    <row r="20" spans="1:18" s="1" customFormat="1" x14ac:dyDescent="0.3">
      <c r="A20" s="198">
        <v>43046</v>
      </c>
      <c r="B20" s="3" t="s">
        <v>4</v>
      </c>
      <c r="C20" s="3" t="s">
        <v>4</v>
      </c>
      <c r="D20" s="3" t="s">
        <v>5</v>
      </c>
      <c r="E20" s="3" t="s">
        <v>5</v>
      </c>
      <c r="F20" s="3" t="s">
        <v>6</v>
      </c>
      <c r="G20" s="3" t="s">
        <v>6</v>
      </c>
      <c r="H20" s="3" t="s">
        <v>8</v>
      </c>
      <c r="I20" s="3" t="s">
        <v>8</v>
      </c>
      <c r="J20" s="3" t="s">
        <v>9</v>
      </c>
      <c r="K20" s="3" t="s">
        <v>9</v>
      </c>
      <c r="L20" s="3" t="s">
        <v>10</v>
      </c>
      <c r="M20" s="3" t="s">
        <v>10</v>
      </c>
      <c r="N20" s="3" t="s">
        <v>11</v>
      </c>
      <c r="O20" s="220"/>
      <c r="P20" s="220"/>
      <c r="Q20" s="220"/>
      <c r="R20" s="197"/>
    </row>
    <row r="21" spans="1:18" s="4" customFormat="1" ht="67.5" customHeight="1" x14ac:dyDescent="0.2">
      <c r="A21" s="199"/>
      <c r="B21" s="19" t="s">
        <v>319</v>
      </c>
      <c r="C21" s="19" t="s">
        <v>320</v>
      </c>
      <c r="D21" s="19" t="s">
        <v>321</v>
      </c>
      <c r="E21" s="19" t="s">
        <v>322</v>
      </c>
      <c r="F21" s="19" t="s">
        <v>321</v>
      </c>
      <c r="G21" s="19" t="s">
        <v>322</v>
      </c>
      <c r="H21" s="19" t="s">
        <v>321</v>
      </c>
      <c r="I21" s="19" t="s">
        <v>322</v>
      </c>
      <c r="J21" s="19" t="s">
        <v>321</v>
      </c>
      <c r="K21" s="19" t="s">
        <v>322</v>
      </c>
      <c r="L21" s="19" t="s">
        <v>319</v>
      </c>
      <c r="M21" s="19" t="s">
        <v>320</v>
      </c>
      <c r="N21" s="19" t="s">
        <v>322</v>
      </c>
      <c r="O21" s="220"/>
      <c r="P21" s="220"/>
      <c r="Q21" s="220"/>
      <c r="R21" s="197"/>
    </row>
    <row r="22" spans="1:18" s="4" customFormat="1" ht="12.75" customHeight="1" x14ac:dyDescent="0.2">
      <c r="A22" s="17" t="s">
        <v>74</v>
      </c>
      <c r="B22" s="91">
        <v>121</v>
      </c>
      <c r="C22" s="91">
        <v>88</v>
      </c>
      <c r="D22" s="91">
        <v>73</v>
      </c>
      <c r="E22" s="91">
        <v>88</v>
      </c>
      <c r="F22" s="91">
        <v>15</v>
      </c>
      <c r="G22" s="91">
        <v>18</v>
      </c>
      <c r="H22" s="91">
        <v>4</v>
      </c>
      <c r="I22" s="91">
        <v>5</v>
      </c>
      <c r="J22" s="91">
        <v>9</v>
      </c>
      <c r="K22" s="91">
        <v>13</v>
      </c>
      <c r="L22" s="91">
        <v>7</v>
      </c>
      <c r="M22" s="91">
        <v>7</v>
      </c>
      <c r="N22" s="91">
        <v>2</v>
      </c>
      <c r="O22" s="91">
        <v>1</v>
      </c>
      <c r="P22" s="91">
        <v>32</v>
      </c>
      <c r="Q22" s="91">
        <v>1</v>
      </c>
      <c r="R22" s="17">
        <f t="shared" ref="R22:R28" si="4">SUM(B22:Q22)</f>
        <v>484</v>
      </c>
    </row>
    <row r="23" spans="1:18" s="1" customFormat="1" ht="12.75" customHeight="1" x14ac:dyDescent="0.25">
      <c r="A23" s="17" t="s">
        <v>75</v>
      </c>
      <c r="B23" s="91">
        <v>137</v>
      </c>
      <c r="C23" s="91">
        <v>109</v>
      </c>
      <c r="D23" s="91">
        <v>163</v>
      </c>
      <c r="E23" s="91">
        <v>184</v>
      </c>
      <c r="F23" s="91">
        <v>37</v>
      </c>
      <c r="G23" s="91">
        <v>34</v>
      </c>
      <c r="H23" s="91">
        <v>12</v>
      </c>
      <c r="I23" s="91">
        <v>13</v>
      </c>
      <c r="J23" s="91">
        <v>12</v>
      </c>
      <c r="K23" s="91">
        <v>16</v>
      </c>
      <c r="L23" s="91">
        <v>8</v>
      </c>
      <c r="M23" s="91">
        <v>8</v>
      </c>
      <c r="N23" s="91">
        <v>0</v>
      </c>
      <c r="O23" s="91">
        <v>0</v>
      </c>
      <c r="P23" s="91">
        <v>43</v>
      </c>
      <c r="Q23" s="91">
        <v>0</v>
      </c>
      <c r="R23" s="17">
        <f t="shared" si="4"/>
        <v>776</v>
      </c>
    </row>
    <row r="24" spans="1:18" s="1" customFormat="1" ht="12.75" customHeight="1" x14ac:dyDescent="0.25">
      <c r="A24" s="17" t="s">
        <v>76</v>
      </c>
      <c r="B24" s="91">
        <v>47</v>
      </c>
      <c r="C24" s="91">
        <v>40</v>
      </c>
      <c r="D24" s="91">
        <v>73</v>
      </c>
      <c r="E24" s="91">
        <v>67</v>
      </c>
      <c r="F24" s="91">
        <v>17</v>
      </c>
      <c r="G24" s="91">
        <v>19</v>
      </c>
      <c r="H24" s="91">
        <v>2</v>
      </c>
      <c r="I24" s="91">
        <v>2</v>
      </c>
      <c r="J24" s="91">
        <v>12</v>
      </c>
      <c r="K24" s="91">
        <v>13</v>
      </c>
      <c r="L24" s="91">
        <v>8</v>
      </c>
      <c r="M24" s="91">
        <v>6</v>
      </c>
      <c r="N24" s="91">
        <v>0</v>
      </c>
      <c r="O24" s="91">
        <v>0</v>
      </c>
      <c r="P24" s="91">
        <v>20</v>
      </c>
      <c r="Q24" s="91">
        <v>0</v>
      </c>
      <c r="R24" s="17">
        <f t="shared" si="4"/>
        <v>326</v>
      </c>
    </row>
    <row r="25" spans="1:18" s="1" customFormat="1" ht="12.75" customHeight="1" x14ac:dyDescent="0.25">
      <c r="A25" s="17" t="s">
        <v>77</v>
      </c>
      <c r="B25" s="91">
        <v>77</v>
      </c>
      <c r="C25" s="91">
        <v>54</v>
      </c>
      <c r="D25" s="91">
        <v>60</v>
      </c>
      <c r="E25" s="91">
        <v>75</v>
      </c>
      <c r="F25" s="91">
        <v>12</v>
      </c>
      <c r="G25" s="91">
        <v>11</v>
      </c>
      <c r="H25" s="91">
        <v>2</v>
      </c>
      <c r="I25" s="91">
        <v>2</v>
      </c>
      <c r="J25" s="91">
        <v>11</v>
      </c>
      <c r="K25" s="91">
        <v>11</v>
      </c>
      <c r="L25" s="91">
        <v>4</v>
      </c>
      <c r="M25" s="91">
        <v>3</v>
      </c>
      <c r="N25" s="91">
        <v>1</v>
      </c>
      <c r="O25" s="91">
        <v>0</v>
      </c>
      <c r="P25" s="91">
        <v>21</v>
      </c>
      <c r="Q25" s="91">
        <v>0</v>
      </c>
      <c r="R25" s="17">
        <f t="shared" si="4"/>
        <v>344</v>
      </c>
    </row>
    <row r="26" spans="1:18" s="1" customFormat="1" ht="12.75" customHeight="1" x14ac:dyDescent="0.25">
      <c r="A26" s="17" t="s">
        <v>78</v>
      </c>
      <c r="B26" s="91">
        <v>92</v>
      </c>
      <c r="C26" s="91">
        <v>75</v>
      </c>
      <c r="D26" s="91">
        <v>50</v>
      </c>
      <c r="E26" s="91">
        <v>72</v>
      </c>
      <c r="F26" s="91">
        <v>13</v>
      </c>
      <c r="G26" s="91">
        <v>13</v>
      </c>
      <c r="H26" s="91">
        <v>2</v>
      </c>
      <c r="I26" s="91">
        <v>3</v>
      </c>
      <c r="J26" s="91">
        <v>4</v>
      </c>
      <c r="K26" s="91">
        <v>3</v>
      </c>
      <c r="L26" s="91">
        <v>12</v>
      </c>
      <c r="M26" s="91">
        <v>7</v>
      </c>
      <c r="N26" s="91">
        <v>1</v>
      </c>
      <c r="O26" s="91">
        <v>0</v>
      </c>
      <c r="P26" s="91">
        <v>31</v>
      </c>
      <c r="Q26" s="91">
        <v>0</v>
      </c>
      <c r="R26" s="17">
        <f t="shared" si="4"/>
        <v>378</v>
      </c>
    </row>
    <row r="27" spans="1:18" s="1" customFormat="1" ht="12.75" customHeight="1" x14ac:dyDescent="0.25">
      <c r="A27" s="17" t="s">
        <v>79</v>
      </c>
      <c r="B27" s="91">
        <v>106</v>
      </c>
      <c r="C27" s="91">
        <v>72</v>
      </c>
      <c r="D27" s="91">
        <v>113</v>
      </c>
      <c r="E27" s="91">
        <v>124</v>
      </c>
      <c r="F27" s="91">
        <v>13</v>
      </c>
      <c r="G27" s="91">
        <v>17</v>
      </c>
      <c r="H27" s="91">
        <v>2</v>
      </c>
      <c r="I27" s="91">
        <v>4</v>
      </c>
      <c r="J27" s="91">
        <v>9</v>
      </c>
      <c r="K27" s="91">
        <v>13</v>
      </c>
      <c r="L27" s="91">
        <v>8</v>
      </c>
      <c r="M27" s="91">
        <v>6</v>
      </c>
      <c r="N27" s="91">
        <v>0</v>
      </c>
      <c r="O27" s="91">
        <v>0</v>
      </c>
      <c r="P27" s="91">
        <v>23</v>
      </c>
      <c r="Q27" s="91">
        <v>0</v>
      </c>
      <c r="R27" s="17">
        <f t="shared" si="4"/>
        <v>510</v>
      </c>
    </row>
    <row r="28" spans="1:18" s="1" customFormat="1" ht="12.75" customHeight="1" x14ac:dyDescent="0.25">
      <c r="A28" s="17" t="s">
        <v>80</v>
      </c>
      <c r="B28" s="91">
        <v>134</v>
      </c>
      <c r="C28" s="91">
        <v>115</v>
      </c>
      <c r="D28" s="91">
        <v>73</v>
      </c>
      <c r="E28" s="91">
        <v>88</v>
      </c>
      <c r="F28" s="91">
        <v>30</v>
      </c>
      <c r="G28" s="91">
        <v>31</v>
      </c>
      <c r="H28" s="91">
        <v>5</v>
      </c>
      <c r="I28" s="91">
        <v>9</v>
      </c>
      <c r="J28" s="91">
        <v>15</v>
      </c>
      <c r="K28" s="91">
        <v>14</v>
      </c>
      <c r="L28" s="91">
        <v>14</v>
      </c>
      <c r="M28" s="91">
        <v>11</v>
      </c>
      <c r="N28" s="91">
        <v>0</v>
      </c>
      <c r="O28" s="91">
        <v>1</v>
      </c>
      <c r="P28" s="91">
        <v>34</v>
      </c>
      <c r="Q28" s="91">
        <v>0</v>
      </c>
      <c r="R28" s="17">
        <f t="shared" si="4"/>
        <v>574</v>
      </c>
    </row>
    <row r="29" spans="1:18" s="1" customFormat="1" ht="15.75" customHeight="1" x14ac:dyDescent="0.25">
      <c r="A29" s="9" t="s">
        <v>3</v>
      </c>
      <c r="B29" s="10">
        <f t="shared" ref="B29:R29" si="5">SUM(B22:B28)</f>
        <v>714</v>
      </c>
      <c r="C29" s="10">
        <f t="shared" si="5"/>
        <v>553</v>
      </c>
      <c r="D29" s="10">
        <f t="shared" si="5"/>
        <v>605</v>
      </c>
      <c r="E29" s="10">
        <f t="shared" si="5"/>
        <v>698</v>
      </c>
      <c r="F29" s="10">
        <f t="shared" si="5"/>
        <v>137</v>
      </c>
      <c r="G29" s="10">
        <f t="shared" si="5"/>
        <v>143</v>
      </c>
      <c r="H29" s="10">
        <f t="shared" si="5"/>
        <v>29</v>
      </c>
      <c r="I29" s="10">
        <f t="shared" si="5"/>
        <v>38</v>
      </c>
      <c r="J29" s="10">
        <f t="shared" si="5"/>
        <v>72</v>
      </c>
      <c r="K29" s="10">
        <f t="shared" si="5"/>
        <v>83</v>
      </c>
      <c r="L29" s="10">
        <f t="shared" si="5"/>
        <v>61</v>
      </c>
      <c r="M29" s="10">
        <f t="shared" si="5"/>
        <v>48</v>
      </c>
      <c r="N29" s="10">
        <f t="shared" si="5"/>
        <v>4</v>
      </c>
      <c r="O29" s="10">
        <f t="shared" si="5"/>
        <v>2</v>
      </c>
      <c r="P29" s="10">
        <f t="shared" si="5"/>
        <v>204</v>
      </c>
      <c r="Q29" s="10">
        <f t="shared" si="5"/>
        <v>1</v>
      </c>
      <c r="R29" s="10">
        <f t="shared" si="5"/>
        <v>3392</v>
      </c>
    </row>
    <row r="31" spans="1:18" ht="12.75" customHeight="1" x14ac:dyDescent="0.3">
      <c r="A31" s="200"/>
      <c r="B31" s="195" t="s">
        <v>274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</row>
    <row r="32" spans="1:18" s="1" customFormat="1" ht="12.75" customHeight="1" x14ac:dyDescent="0.3">
      <c r="A32" s="200"/>
      <c r="B32" s="3" t="s">
        <v>323</v>
      </c>
      <c r="C32" s="3" t="s">
        <v>325</v>
      </c>
      <c r="D32" s="3" t="s">
        <v>324</v>
      </c>
      <c r="E32" s="3" t="s">
        <v>326</v>
      </c>
      <c r="F32" s="3" t="s">
        <v>327</v>
      </c>
      <c r="G32" s="3" t="s">
        <v>328</v>
      </c>
      <c r="H32" s="3" t="s">
        <v>330</v>
      </c>
      <c r="I32" s="3" t="s">
        <v>331</v>
      </c>
      <c r="J32" s="3" t="s">
        <v>332</v>
      </c>
      <c r="K32" s="3" t="s">
        <v>333</v>
      </c>
      <c r="L32" s="3" t="s">
        <v>334</v>
      </c>
      <c r="M32" s="3" t="s">
        <v>335</v>
      </c>
      <c r="N32" s="3" t="s">
        <v>329</v>
      </c>
      <c r="O32" s="220" t="s">
        <v>0</v>
      </c>
      <c r="P32" s="220" t="s">
        <v>1</v>
      </c>
      <c r="Q32" s="220" t="s">
        <v>2</v>
      </c>
      <c r="R32" s="197" t="s">
        <v>3</v>
      </c>
    </row>
    <row r="33" spans="1:18" s="1" customFormat="1" x14ac:dyDescent="0.3">
      <c r="A33" s="198">
        <v>43046</v>
      </c>
      <c r="B33" s="3" t="s">
        <v>4</v>
      </c>
      <c r="C33" s="3" t="s">
        <v>4</v>
      </c>
      <c r="D33" s="3" t="s">
        <v>5</v>
      </c>
      <c r="E33" s="3" t="s">
        <v>5</v>
      </c>
      <c r="F33" s="3" t="s">
        <v>6</v>
      </c>
      <c r="G33" s="3" t="s">
        <v>6</v>
      </c>
      <c r="H33" s="3" t="s">
        <v>8</v>
      </c>
      <c r="I33" s="3" t="s">
        <v>8</v>
      </c>
      <c r="J33" s="3" t="s">
        <v>9</v>
      </c>
      <c r="K33" s="3" t="s">
        <v>9</v>
      </c>
      <c r="L33" s="3" t="s">
        <v>10</v>
      </c>
      <c r="M33" s="3" t="s">
        <v>10</v>
      </c>
      <c r="N33" s="3" t="s">
        <v>11</v>
      </c>
      <c r="O33" s="220"/>
      <c r="P33" s="220"/>
      <c r="Q33" s="220"/>
      <c r="R33" s="197"/>
    </row>
    <row r="34" spans="1:18" s="4" customFormat="1" ht="67.5" customHeight="1" x14ac:dyDescent="0.2">
      <c r="A34" s="199"/>
      <c r="B34" s="19" t="s">
        <v>319</v>
      </c>
      <c r="C34" s="19" t="s">
        <v>320</v>
      </c>
      <c r="D34" s="19" t="s">
        <v>321</v>
      </c>
      <c r="E34" s="19" t="s">
        <v>322</v>
      </c>
      <c r="F34" s="19" t="s">
        <v>321</v>
      </c>
      <c r="G34" s="19" t="s">
        <v>322</v>
      </c>
      <c r="H34" s="19" t="s">
        <v>321</v>
      </c>
      <c r="I34" s="19" t="s">
        <v>322</v>
      </c>
      <c r="J34" s="19" t="s">
        <v>321</v>
      </c>
      <c r="K34" s="19" t="s">
        <v>322</v>
      </c>
      <c r="L34" s="19" t="s">
        <v>319</v>
      </c>
      <c r="M34" s="19" t="s">
        <v>320</v>
      </c>
      <c r="N34" s="19" t="s">
        <v>322</v>
      </c>
      <c r="O34" s="220"/>
      <c r="P34" s="220"/>
      <c r="Q34" s="220"/>
      <c r="R34" s="197"/>
    </row>
    <row r="35" spans="1:18" s="4" customFormat="1" ht="12.75" customHeight="1" x14ac:dyDescent="0.2">
      <c r="A35" s="17" t="s">
        <v>93</v>
      </c>
      <c r="B35" s="91">
        <v>137</v>
      </c>
      <c r="C35" s="91">
        <v>180</v>
      </c>
      <c r="D35" s="91">
        <v>181</v>
      </c>
      <c r="E35" s="91">
        <v>175</v>
      </c>
      <c r="F35" s="91">
        <v>28</v>
      </c>
      <c r="G35" s="91">
        <v>22</v>
      </c>
      <c r="H35" s="91">
        <v>2</v>
      </c>
      <c r="I35" s="91">
        <v>4</v>
      </c>
      <c r="J35" s="91">
        <v>11</v>
      </c>
      <c r="K35" s="91">
        <v>6</v>
      </c>
      <c r="L35" s="91">
        <v>11</v>
      </c>
      <c r="M35" s="91">
        <v>16</v>
      </c>
      <c r="N35" s="91">
        <v>1</v>
      </c>
      <c r="O35" s="91">
        <v>0</v>
      </c>
      <c r="P35" s="91">
        <v>66</v>
      </c>
      <c r="Q35" s="91">
        <v>0</v>
      </c>
      <c r="R35" s="17">
        <f>SUM(B35:Q35)</f>
        <v>840</v>
      </c>
    </row>
    <row r="36" spans="1:18" s="1" customFormat="1" ht="15.75" customHeight="1" x14ac:dyDescent="0.25">
      <c r="A36" s="9" t="s">
        <v>3</v>
      </c>
      <c r="B36" s="10">
        <f t="shared" ref="B36:R36" si="6">SUM(B35:B35)</f>
        <v>137</v>
      </c>
      <c r="C36" s="10">
        <f t="shared" si="6"/>
        <v>180</v>
      </c>
      <c r="D36" s="10">
        <f t="shared" si="6"/>
        <v>181</v>
      </c>
      <c r="E36" s="10">
        <f t="shared" si="6"/>
        <v>175</v>
      </c>
      <c r="F36" s="10">
        <f t="shared" si="6"/>
        <v>28</v>
      </c>
      <c r="G36" s="10">
        <f t="shared" si="6"/>
        <v>22</v>
      </c>
      <c r="H36" s="10">
        <f t="shared" si="6"/>
        <v>2</v>
      </c>
      <c r="I36" s="10">
        <f t="shared" si="6"/>
        <v>4</v>
      </c>
      <c r="J36" s="10">
        <f t="shared" si="6"/>
        <v>11</v>
      </c>
      <c r="K36" s="10">
        <f t="shared" si="6"/>
        <v>6</v>
      </c>
      <c r="L36" s="10">
        <f t="shared" si="6"/>
        <v>11</v>
      </c>
      <c r="M36" s="10">
        <f t="shared" si="6"/>
        <v>16</v>
      </c>
      <c r="N36" s="10">
        <f t="shared" si="6"/>
        <v>1</v>
      </c>
      <c r="O36" s="10">
        <f t="shared" si="6"/>
        <v>0</v>
      </c>
      <c r="P36" s="10">
        <f t="shared" si="6"/>
        <v>66</v>
      </c>
      <c r="Q36" s="10">
        <f t="shared" si="6"/>
        <v>0</v>
      </c>
      <c r="R36" s="10">
        <f t="shared" si="6"/>
        <v>840</v>
      </c>
    </row>
    <row r="37" spans="1:18" ht="12" customHeight="1" x14ac:dyDescent="0.25"/>
    <row r="38" spans="1:18" ht="12.75" customHeight="1" x14ac:dyDescent="0.3">
      <c r="A38" s="200"/>
      <c r="B38" s="195" t="s">
        <v>274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39" spans="1:18" s="1" customFormat="1" ht="12.75" customHeight="1" x14ac:dyDescent="0.3">
      <c r="A39" s="200"/>
      <c r="B39" s="3" t="s">
        <v>323</v>
      </c>
      <c r="C39" s="3" t="s">
        <v>325</v>
      </c>
      <c r="D39" s="3" t="s">
        <v>324</v>
      </c>
      <c r="E39" s="3" t="s">
        <v>326</v>
      </c>
      <c r="F39" s="3" t="s">
        <v>327</v>
      </c>
      <c r="G39" s="3" t="s">
        <v>328</v>
      </c>
      <c r="H39" s="3" t="s">
        <v>330</v>
      </c>
      <c r="I39" s="3" t="s">
        <v>331</v>
      </c>
      <c r="J39" s="3" t="s">
        <v>332</v>
      </c>
      <c r="K39" s="3" t="s">
        <v>333</v>
      </c>
      <c r="L39" s="3" t="s">
        <v>334</v>
      </c>
      <c r="M39" s="3" t="s">
        <v>335</v>
      </c>
      <c r="N39" s="3" t="s">
        <v>329</v>
      </c>
      <c r="O39" s="220" t="s">
        <v>0</v>
      </c>
      <c r="P39" s="220" t="s">
        <v>1</v>
      </c>
      <c r="Q39" s="220" t="s">
        <v>2</v>
      </c>
      <c r="R39" s="197" t="s">
        <v>3</v>
      </c>
    </row>
    <row r="40" spans="1:18" s="1" customFormat="1" x14ac:dyDescent="0.3">
      <c r="A40" s="198">
        <v>43046</v>
      </c>
      <c r="B40" s="3" t="s">
        <v>4</v>
      </c>
      <c r="C40" s="3" t="s">
        <v>4</v>
      </c>
      <c r="D40" s="3" t="s">
        <v>5</v>
      </c>
      <c r="E40" s="3" t="s">
        <v>5</v>
      </c>
      <c r="F40" s="3" t="s">
        <v>6</v>
      </c>
      <c r="G40" s="3" t="s">
        <v>6</v>
      </c>
      <c r="H40" s="3" t="s">
        <v>8</v>
      </c>
      <c r="I40" s="3" t="s">
        <v>8</v>
      </c>
      <c r="J40" s="3" t="s">
        <v>9</v>
      </c>
      <c r="K40" s="3" t="s">
        <v>9</v>
      </c>
      <c r="L40" s="3" t="s">
        <v>10</v>
      </c>
      <c r="M40" s="3" t="s">
        <v>10</v>
      </c>
      <c r="N40" s="3" t="s">
        <v>11</v>
      </c>
      <c r="O40" s="220"/>
      <c r="P40" s="220"/>
      <c r="Q40" s="220"/>
      <c r="R40" s="197"/>
    </row>
    <row r="41" spans="1:18" s="4" customFormat="1" ht="67.5" customHeight="1" x14ac:dyDescent="0.2">
      <c r="A41" s="199"/>
      <c r="B41" s="19" t="s">
        <v>319</v>
      </c>
      <c r="C41" s="19" t="s">
        <v>320</v>
      </c>
      <c r="D41" s="19" t="s">
        <v>321</v>
      </c>
      <c r="E41" s="19" t="s">
        <v>322</v>
      </c>
      <c r="F41" s="19" t="s">
        <v>321</v>
      </c>
      <c r="G41" s="19" t="s">
        <v>322</v>
      </c>
      <c r="H41" s="19" t="s">
        <v>321</v>
      </c>
      <c r="I41" s="19" t="s">
        <v>322</v>
      </c>
      <c r="J41" s="19" t="s">
        <v>321</v>
      </c>
      <c r="K41" s="19" t="s">
        <v>322</v>
      </c>
      <c r="L41" s="19" t="s">
        <v>319</v>
      </c>
      <c r="M41" s="19" t="s">
        <v>320</v>
      </c>
      <c r="N41" s="19" t="s">
        <v>322</v>
      </c>
      <c r="O41" s="220"/>
      <c r="P41" s="220"/>
      <c r="Q41" s="220"/>
      <c r="R41" s="197"/>
    </row>
    <row r="42" spans="1:18" s="4" customFormat="1" ht="12.75" x14ac:dyDescent="0.2">
      <c r="A42" s="17" t="s">
        <v>128</v>
      </c>
      <c r="B42" s="156">
        <v>130</v>
      </c>
      <c r="C42" s="156">
        <v>122</v>
      </c>
      <c r="D42" s="156">
        <v>99</v>
      </c>
      <c r="E42" s="156">
        <v>98</v>
      </c>
      <c r="F42" s="156">
        <v>12</v>
      </c>
      <c r="G42" s="156">
        <v>19</v>
      </c>
      <c r="H42" s="156">
        <v>4</v>
      </c>
      <c r="I42" s="156">
        <v>3</v>
      </c>
      <c r="J42" s="156">
        <v>15</v>
      </c>
      <c r="K42" s="156">
        <v>13</v>
      </c>
      <c r="L42" s="156">
        <v>12</v>
      </c>
      <c r="M42" s="156">
        <v>7</v>
      </c>
      <c r="N42" s="156">
        <v>1</v>
      </c>
      <c r="O42" s="156">
        <v>0</v>
      </c>
      <c r="P42" s="156">
        <v>73</v>
      </c>
      <c r="Q42" s="156">
        <v>0</v>
      </c>
      <c r="R42" s="17">
        <f>SUM(B42:Q42)</f>
        <v>608</v>
      </c>
    </row>
    <row r="43" spans="1:18" s="4" customFormat="1" ht="12.75" customHeight="1" x14ac:dyDescent="0.2">
      <c r="A43" s="17" t="s">
        <v>129</v>
      </c>
      <c r="B43" s="91">
        <v>183</v>
      </c>
      <c r="C43" s="91">
        <v>169</v>
      </c>
      <c r="D43" s="91">
        <v>128</v>
      </c>
      <c r="E43" s="91">
        <v>143</v>
      </c>
      <c r="F43" s="91">
        <v>38</v>
      </c>
      <c r="G43" s="91">
        <v>39</v>
      </c>
      <c r="H43" s="91">
        <v>2</v>
      </c>
      <c r="I43" s="91">
        <v>5</v>
      </c>
      <c r="J43" s="91">
        <v>13</v>
      </c>
      <c r="K43" s="91">
        <v>13</v>
      </c>
      <c r="L43" s="91">
        <v>16</v>
      </c>
      <c r="M43" s="91">
        <v>16</v>
      </c>
      <c r="N43" s="91">
        <v>2</v>
      </c>
      <c r="O43" s="91">
        <v>0</v>
      </c>
      <c r="P43" s="91">
        <v>69</v>
      </c>
      <c r="Q43" s="91">
        <v>0</v>
      </c>
      <c r="R43" s="17">
        <f>SUM(B43:Q43)</f>
        <v>836</v>
      </c>
    </row>
    <row r="44" spans="1:18" s="1" customFormat="1" ht="15.75" customHeight="1" x14ac:dyDescent="0.25">
      <c r="A44" s="9" t="s">
        <v>3</v>
      </c>
      <c r="B44" s="10">
        <f>SUM(B42:B43)</f>
        <v>313</v>
      </c>
      <c r="C44" s="10">
        <f t="shared" ref="C44:N44" si="7">SUM(C42:C43)</f>
        <v>291</v>
      </c>
      <c r="D44" s="10">
        <f t="shared" si="7"/>
        <v>227</v>
      </c>
      <c r="E44" s="10">
        <f t="shared" si="7"/>
        <v>241</v>
      </c>
      <c r="F44" s="10">
        <f t="shared" si="7"/>
        <v>50</v>
      </c>
      <c r="G44" s="10">
        <f t="shared" si="7"/>
        <v>58</v>
      </c>
      <c r="H44" s="10">
        <f t="shared" si="7"/>
        <v>6</v>
      </c>
      <c r="I44" s="10">
        <f t="shared" si="7"/>
        <v>8</v>
      </c>
      <c r="J44" s="10">
        <f t="shared" si="7"/>
        <v>28</v>
      </c>
      <c r="K44" s="10">
        <f t="shared" si="7"/>
        <v>26</v>
      </c>
      <c r="L44" s="10">
        <f t="shared" si="7"/>
        <v>28</v>
      </c>
      <c r="M44" s="10">
        <f t="shared" si="7"/>
        <v>23</v>
      </c>
      <c r="N44" s="10">
        <f t="shared" si="7"/>
        <v>3</v>
      </c>
      <c r="O44" s="10">
        <f t="shared" ref="O44:Q44" si="8">SUM(O42:O43)</f>
        <v>0</v>
      </c>
      <c r="P44" s="10">
        <f t="shared" si="8"/>
        <v>142</v>
      </c>
      <c r="Q44" s="10">
        <f t="shared" si="8"/>
        <v>0</v>
      </c>
      <c r="R44" s="10">
        <f>SUM(R42:R43)</f>
        <v>1444</v>
      </c>
    </row>
    <row r="45" spans="1:18" ht="11.25" customHeight="1" x14ac:dyDescent="0.25"/>
    <row r="46" spans="1:18" ht="10.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7" customFormat="1" ht="15.75" x14ac:dyDescent="0.25">
      <c r="A47" s="10" t="s">
        <v>133</v>
      </c>
      <c r="B47" s="55">
        <f>B8+B16+B29+B36+B44</f>
        <v>1504</v>
      </c>
      <c r="C47" s="55">
        <f t="shared" ref="C47:R47" si="9">C8+C16+C29+C36+C44</f>
        <v>1349</v>
      </c>
      <c r="D47" s="55">
        <f t="shared" si="9"/>
        <v>1486</v>
      </c>
      <c r="E47" s="55">
        <f t="shared" si="9"/>
        <v>1599</v>
      </c>
      <c r="F47" s="55">
        <f t="shared" si="9"/>
        <v>338</v>
      </c>
      <c r="G47" s="55">
        <f t="shared" si="9"/>
        <v>347</v>
      </c>
      <c r="H47" s="55">
        <f t="shared" si="9"/>
        <v>63</v>
      </c>
      <c r="I47" s="55">
        <f t="shared" si="9"/>
        <v>74</v>
      </c>
      <c r="J47" s="55">
        <f t="shared" si="9"/>
        <v>149</v>
      </c>
      <c r="K47" s="55">
        <f t="shared" si="9"/>
        <v>155</v>
      </c>
      <c r="L47" s="55">
        <f t="shared" si="9"/>
        <v>135</v>
      </c>
      <c r="M47" s="55">
        <f t="shared" si="9"/>
        <v>123</v>
      </c>
      <c r="N47" s="55">
        <f t="shared" si="9"/>
        <v>13</v>
      </c>
      <c r="O47" s="55">
        <f t="shared" si="9"/>
        <v>5</v>
      </c>
      <c r="P47" s="55">
        <f t="shared" si="9"/>
        <v>643</v>
      </c>
      <c r="Q47" s="55">
        <f t="shared" si="9"/>
        <v>1</v>
      </c>
      <c r="R47" s="55">
        <f t="shared" si="9"/>
        <v>7984</v>
      </c>
    </row>
    <row r="49" spans="1:2" ht="15" x14ac:dyDescent="0.25">
      <c r="A49" s="158" t="s">
        <v>319</v>
      </c>
      <c r="B49" s="85">
        <f>B47+L47</f>
        <v>1639</v>
      </c>
    </row>
    <row r="50" spans="1:2" ht="15" x14ac:dyDescent="0.25">
      <c r="A50" s="158" t="s">
        <v>320</v>
      </c>
      <c r="B50" s="85">
        <f>C47+M47</f>
        <v>1472</v>
      </c>
    </row>
    <row r="51" spans="1:2" ht="15" x14ac:dyDescent="0.25">
      <c r="A51" s="158" t="s">
        <v>321</v>
      </c>
      <c r="B51" s="85">
        <f>D47+F47+H47+J47</f>
        <v>2036</v>
      </c>
    </row>
    <row r="52" spans="1:2" ht="15" x14ac:dyDescent="0.25">
      <c r="A52" s="158" t="s">
        <v>322</v>
      </c>
      <c r="B52" s="85">
        <f>E47+G47+I47+K47+N47</f>
        <v>2188</v>
      </c>
    </row>
  </sheetData>
  <mergeCells count="35">
    <mergeCell ref="A38:A39"/>
    <mergeCell ref="B38:R38"/>
    <mergeCell ref="O39:O41"/>
    <mergeCell ref="P39:P41"/>
    <mergeCell ref="Q39:Q41"/>
    <mergeCell ref="R39:R41"/>
    <mergeCell ref="A40:A41"/>
    <mergeCell ref="A31:A32"/>
    <mergeCell ref="B31:R31"/>
    <mergeCell ref="O32:O34"/>
    <mergeCell ref="P32:P34"/>
    <mergeCell ref="Q32:Q34"/>
    <mergeCell ref="R32:R34"/>
    <mergeCell ref="A33:A34"/>
    <mergeCell ref="A18:A19"/>
    <mergeCell ref="B18:R18"/>
    <mergeCell ref="O19:O21"/>
    <mergeCell ref="P19:P21"/>
    <mergeCell ref="Q19:Q21"/>
    <mergeCell ref="R19:R21"/>
    <mergeCell ref="A20:A21"/>
    <mergeCell ref="A10:A11"/>
    <mergeCell ref="B10:R10"/>
    <mergeCell ref="O11:O13"/>
    <mergeCell ref="P11:P13"/>
    <mergeCell ref="Q11:Q13"/>
    <mergeCell ref="R11:R13"/>
    <mergeCell ref="A12:A13"/>
    <mergeCell ref="A2:A3"/>
    <mergeCell ref="B2:R2"/>
    <mergeCell ref="O3:O5"/>
    <mergeCell ref="P3:P5"/>
    <mergeCell ref="Q3:Q5"/>
    <mergeCell ref="R3:R5"/>
    <mergeCell ref="A4:A5"/>
  </mergeCells>
  <pageMargins left="0.2" right="0.2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Justice of Supreme Ct</vt:lpstr>
      <vt:lpstr>County Court Judge</vt:lpstr>
      <vt:lpstr>County Clerk</vt:lpstr>
      <vt:lpstr>County Executive</vt:lpstr>
      <vt:lpstr>Co Leg 1</vt:lpstr>
      <vt:lpstr>Co Leg 2</vt:lpstr>
      <vt:lpstr>Co Leg 3</vt:lpstr>
      <vt:lpstr>Co Leg 4</vt:lpstr>
      <vt:lpstr>Co Leg 5</vt:lpstr>
      <vt:lpstr>Co Leg 6</vt:lpstr>
      <vt:lpstr>Troy President of Council</vt:lpstr>
      <vt:lpstr>Troy City Council 1,2,3</vt:lpstr>
      <vt:lpstr>Troy City Council 4,5,6</vt:lpstr>
      <vt:lpstr>Rensselaer City</vt:lpstr>
      <vt:lpstr>Renss Alderpersons</vt:lpstr>
      <vt:lpstr>Berlin pg1</vt:lpstr>
      <vt:lpstr>Berlin pg2</vt:lpstr>
      <vt:lpstr>Brunswick</vt:lpstr>
      <vt:lpstr>E Greenbush</vt:lpstr>
      <vt:lpstr>Grafton</vt:lpstr>
      <vt:lpstr>Hoosick pg1 </vt:lpstr>
      <vt:lpstr>Hoosick pg2</vt:lpstr>
      <vt:lpstr>Nassau</vt:lpstr>
      <vt:lpstr>N Greenbush pg1</vt:lpstr>
      <vt:lpstr>N Greenbush pg2</vt:lpstr>
      <vt:lpstr>N Greenbush pg3 - Town Council</vt:lpstr>
      <vt:lpstr>Petersburgh</vt:lpstr>
      <vt:lpstr>Pittstown pg1</vt:lpstr>
      <vt:lpstr>Pittstown pg2 - Town Council</vt:lpstr>
      <vt:lpstr>Poestenkill pg1</vt:lpstr>
      <vt:lpstr>Poestenkill pg2 - Town Council</vt:lpstr>
      <vt:lpstr>Sand Lake pg1</vt:lpstr>
      <vt:lpstr>Sand Lake pg2</vt:lpstr>
      <vt:lpstr>Schaghticoke</vt:lpstr>
      <vt:lpstr>Schodack pg1</vt:lpstr>
      <vt:lpstr>Schodack pg2</vt:lpstr>
      <vt:lpstr>Stephentown pg1</vt:lpstr>
      <vt:lpstr>Stephentown pg2</vt:lpstr>
      <vt:lpstr>3 State Props</vt:lpstr>
      <vt:lpstr>3 Town Props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Corine</dc:creator>
  <cp:lastModifiedBy>Galuski, Gary</cp:lastModifiedBy>
  <cp:lastPrinted>2017-12-12T20:10:39Z</cp:lastPrinted>
  <dcterms:created xsi:type="dcterms:W3CDTF">2017-10-19T16:32:48Z</dcterms:created>
  <dcterms:modified xsi:type="dcterms:W3CDTF">2019-01-08T18:45:56Z</dcterms:modified>
</cp:coreProperties>
</file>