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ult Sheets &amp; Tally Sheets\2023\"/>
    </mc:Choice>
  </mc:AlternateContent>
  <xr:revisionPtr revIDLastSave="0" documentId="13_ncr:1_{3CE07DFE-120F-4189-ADB9-432EBC5AB60C}" xr6:coauthVersionLast="36" xr6:coauthVersionMax="36" xr10:uidLastSave="{00000000-0000-0000-0000-000000000000}"/>
  <bookViews>
    <workbookView xWindow="480" yWindow="120" windowWidth="11355" windowHeight="9150" xr2:uid="{00000000-000D-0000-FFFF-FFFF00000000}"/>
  </bookViews>
  <sheets>
    <sheet name="State Wide Propositions" sheetId="132" r:id="rId1"/>
    <sheet name="State Supreme Court Justice" sheetId="134" r:id="rId2"/>
    <sheet name="Surrogate Court Judge" sheetId="120" r:id="rId3"/>
    <sheet name="County Sheriff" sheetId="62" r:id="rId4"/>
    <sheet name="District 4 Legislator" sheetId="121" r:id="rId5"/>
    <sheet name="Troy Mayor &amp; Pres of Council" sheetId="64" r:id="rId6"/>
    <sheet name="Troy Council 1" sheetId="65" r:id="rId7"/>
    <sheet name="Troy Council 2" sheetId="66" r:id="rId8"/>
    <sheet name="Troy Council 3" sheetId="67" r:id="rId9"/>
    <sheet name="Troy Council 4" sheetId="68" r:id="rId10"/>
    <sheet name="Troy Council 5" sheetId="69" r:id="rId11"/>
    <sheet name="Troy Council 6" sheetId="70" r:id="rId12"/>
    <sheet name="Berlin" sheetId="71" r:id="rId13"/>
    <sheet name="Berlin pg 2" sheetId="72" r:id="rId14"/>
    <sheet name="Brunswick" sheetId="73" r:id="rId15"/>
    <sheet name="EG" sheetId="122" r:id="rId16"/>
    <sheet name="EG pg 2" sheetId="123" r:id="rId17"/>
    <sheet name="Grafton" sheetId="96" r:id="rId18"/>
    <sheet name="Hoosick " sheetId="124" r:id="rId19"/>
    <sheet name="Nassau" sheetId="79" r:id="rId20"/>
    <sheet name="Nassau Prop" sheetId="98" r:id="rId21"/>
    <sheet name="NG" sheetId="125" r:id="rId22"/>
    <sheet name="NG pg 2" sheetId="126" r:id="rId23"/>
    <sheet name="Petersburgh" sheetId="82" r:id="rId24"/>
    <sheet name="Pittstown" sheetId="83" r:id="rId25"/>
    <sheet name="Pittstown pg 2" sheetId="84" r:id="rId26"/>
    <sheet name="Poestenkill" sheetId="127" r:id="rId27"/>
    <sheet name="Sand Lake" sheetId="129" r:id="rId28"/>
    <sheet name="Sand Lake pg 2 " sheetId="128" r:id="rId29"/>
    <sheet name="Schaghticoke" sheetId="130" r:id="rId30"/>
    <sheet name="Schodack" sheetId="131" r:id="rId31"/>
    <sheet name="Stephentown" sheetId="93" r:id="rId32"/>
    <sheet name="Stephentown Props" sheetId="99" r:id="rId33"/>
  </sheets>
  <definedNames>
    <definedName name="_xlnm.Print_Area" localSheetId="14">Brunswick!$A$1:$P$65</definedName>
    <definedName name="_xlnm.Print_Area" localSheetId="23">Petersburgh!$A$1:$I$25</definedName>
  </definedNames>
  <calcPr calcId="191029"/>
</workbook>
</file>

<file path=xl/calcChain.xml><?xml version="1.0" encoding="utf-8"?>
<calcChain xmlns="http://schemas.openxmlformats.org/spreadsheetml/2006/main">
  <c r="K224" i="134" l="1"/>
  <c r="L224" i="134"/>
  <c r="M16" i="134" l="1"/>
  <c r="K35" i="134"/>
  <c r="B35" i="134"/>
  <c r="I45" i="83" l="1"/>
  <c r="I46" i="83"/>
  <c r="I47" i="83"/>
  <c r="I51" i="83" s="1"/>
  <c r="I48" i="83"/>
  <c r="I49" i="83"/>
  <c r="I50" i="83"/>
  <c r="B51" i="83"/>
  <c r="C51" i="83"/>
  <c r="D51" i="83"/>
  <c r="E51" i="83"/>
  <c r="F51" i="83"/>
  <c r="G51" i="83"/>
  <c r="H51" i="83"/>
  <c r="F36" i="122" l="1"/>
  <c r="D36" i="122"/>
  <c r="C36" i="122"/>
  <c r="B36" i="122"/>
  <c r="F366" i="132" l="1"/>
  <c r="F362" i="132"/>
  <c r="B219" i="120"/>
  <c r="I219" i="120"/>
  <c r="I220" i="62"/>
  <c r="G44" i="121"/>
  <c r="B94" i="132"/>
  <c r="C94" i="132"/>
  <c r="D94" i="132"/>
  <c r="E94" i="132"/>
  <c r="H44" i="121"/>
  <c r="I21" i="93"/>
  <c r="G29" i="93"/>
  <c r="F4" i="99"/>
  <c r="I56" i="131"/>
  <c r="I57" i="131"/>
  <c r="I58" i="131"/>
  <c r="I59" i="131"/>
  <c r="I60" i="131"/>
  <c r="I61" i="131"/>
  <c r="I62" i="131"/>
  <c r="I63" i="131"/>
  <c r="I64" i="131"/>
  <c r="I65" i="131"/>
  <c r="I66" i="131"/>
  <c r="H67" i="131"/>
  <c r="K48" i="73"/>
  <c r="J48" i="73"/>
  <c r="I48" i="73"/>
  <c r="H48" i="73"/>
  <c r="G48" i="73"/>
  <c r="F48" i="73"/>
  <c r="E48" i="73"/>
  <c r="D48" i="73"/>
  <c r="C48" i="73"/>
  <c r="B48" i="73"/>
  <c r="L47" i="73"/>
  <c r="L46" i="73"/>
  <c r="L45" i="73"/>
  <c r="L44" i="73"/>
  <c r="L43" i="73"/>
  <c r="L42" i="73"/>
  <c r="L41" i="73"/>
  <c r="L40" i="73"/>
  <c r="L39" i="73"/>
  <c r="L38" i="73"/>
  <c r="I6" i="73"/>
  <c r="I7" i="73"/>
  <c r="I8" i="73"/>
  <c r="I9" i="73"/>
  <c r="I10" i="73"/>
  <c r="I11" i="73"/>
  <c r="I12" i="73"/>
  <c r="I13" i="73"/>
  <c r="I14" i="73"/>
  <c r="I15" i="73"/>
  <c r="I65" i="73"/>
  <c r="J65" i="73"/>
  <c r="H6" i="122"/>
  <c r="H7" i="122"/>
  <c r="H8" i="122"/>
  <c r="H9" i="122"/>
  <c r="H10" i="122"/>
  <c r="H11" i="122"/>
  <c r="H12" i="122"/>
  <c r="H13" i="122"/>
  <c r="H14" i="122"/>
  <c r="H15" i="122"/>
  <c r="H16" i="122"/>
  <c r="H17" i="122"/>
  <c r="B8" i="71"/>
  <c r="C8" i="71"/>
  <c r="D8" i="71"/>
  <c r="E8" i="71"/>
  <c r="F8" i="71"/>
  <c r="G8" i="71"/>
  <c r="H14" i="71"/>
  <c r="H15" i="71"/>
  <c r="H16" i="71" s="1"/>
  <c r="B16" i="71"/>
  <c r="C16" i="71"/>
  <c r="D16" i="71"/>
  <c r="E16" i="71"/>
  <c r="F16" i="71"/>
  <c r="G16" i="71"/>
  <c r="I67" i="131" l="1"/>
  <c r="L48" i="73"/>
  <c r="I16" i="73"/>
  <c r="H18" i="122"/>
  <c r="M62" i="73"/>
  <c r="M59" i="73"/>
  <c r="F32" i="73"/>
  <c r="G26" i="73"/>
  <c r="I77" i="120"/>
  <c r="B218" i="134"/>
  <c r="B59" i="132" l="1"/>
  <c r="I11" i="128" l="1"/>
  <c r="L221" i="134" l="1"/>
  <c r="M209" i="134"/>
  <c r="M167" i="134"/>
  <c r="I16" i="120" l="1"/>
  <c r="I196" i="120"/>
  <c r="F25" i="99" l="1"/>
  <c r="F18" i="99"/>
  <c r="F11" i="99"/>
  <c r="G37" i="93"/>
  <c r="M217" i="134"/>
  <c r="M70" i="134"/>
  <c r="M67" i="134"/>
  <c r="M65" i="134"/>
  <c r="F244" i="132"/>
  <c r="G29" i="73"/>
  <c r="M57" i="73"/>
  <c r="H71" i="120"/>
  <c r="E23" i="129" l="1"/>
  <c r="B13" i="99" l="1"/>
  <c r="F73" i="134" l="1"/>
  <c r="M6" i="134" l="1"/>
  <c r="M35" i="134" s="1"/>
  <c r="M7" i="134"/>
  <c r="M8" i="134"/>
  <c r="M9" i="134"/>
  <c r="M10" i="134"/>
  <c r="M11" i="134"/>
  <c r="M12" i="134"/>
  <c r="M13" i="134"/>
  <c r="M14" i="134"/>
  <c r="M15" i="134"/>
  <c r="M17" i="134"/>
  <c r="M18" i="134"/>
  <c r="M19" i="134"/>
  <c r="M20" i="134"/>
  <c r="M21" i="134"/>
  <c r="M22" i="134"/>
  <c r="M23" i="134"/>
  <c r="M24" i="134"/>
  <c r="M25" i="134"/>
  <c r="M26" i="134"/>
  <c r="M27" i="134"/>
  <c r="M28" i="134"/>
  <c r="M29" i="134"/>
  <c r="M30" i="134"/>
  <c r="M31" i="134"/>
  <c r="M32" i="134"/>
  <c r="M33" i="134"/>
  <c r="M34" i="134"/>
  <c r="C35" i="134"/>
  <c r="C221" i="134" s="1"/>
  <c r="D35" i="134"/>
  <c r="E35" i="134"/>
  <c r="E221" i="134" s="1"/>
  <c r="F35" i="134"/>
  <c r="F221" i="134" s="1"/>
  <c r="G35" i="134"/>
  <c r="G221" i="134" s="1"/>
  <c r="H35" i="134"/>
  <c r="H221" i="134" s="1"/>
  <c r="I35" i="134"/>
  <c r="I221" i="134" s="1"/>
  <c r="J35" i="134"/>
  <c r="J221" i="134" s="1"/>
  <c r="M41" i="134"/>
  <c r="M42" i="134"/>
  <c r="M43" i="134"/>
  <c r="M44" i="134"/>
  <c r="M45" i="134"/>
  <c r="M46" i="134"/>
  <c r="B47" i="134"/>
  <c r="B222" i="134" s="1"/>
  <c r="C47" i="134"/>
  <c r="C222" i="134" s="1"/>
  <c r="D47" i="134"/>
  <c r="E47" i="134"/>
  <c r="E222" i="134" s="1"/>
  <c r="F47" i="134"/>
  <c r="F222" i="134" s="1"/>
  <c r="G47" i="134"/>
  <c r="G222" i="134" s="1"/>
  <c r="H47" i="134"/>
  <c r="I47" i="134"/>
  <c r="I222" i="134" s="1"/>
  <c r="J47" i="134"/>
  <c r="J222" i="134" s="1"/>
  <c r="K47" i="134"/>
  <c r="K222" i="134" s="1"/>
  <c r="L47" i="134"/>
  <c r="L222" i="134" s="1"/>
  <c r="M54" i="134"/>
  <c r="M55" i="134"/>
  <c r="B56" i="134"/>
  <c r="C56" i="134"/>
  <c r="D56" i="134"/>
  <c r="E56" i="134"/>
  <c r="F56" i="134"/>
  <c r="G56" i="134"/>
  <c r="H56" i="134"/>
  <c r="I56" i="134"/>
  <c r="J56" i="134"/>
  <c r="K56" i="134"/>
  <c r="L56" i="134"/>
  <c r="M63" i="134"/>
  <c r="M64" i="134"/>
  <c r="M66" i="134"/>
  <c r="M68" i="134"/>
  <c r="M69" i="134"/>
  <c r="M71" i="134"/>
  <c r="M72" i="134"/>
  <c r="B73" i="134"/>
  <c r="C73" i="134"/>
  <c r="D73" i="134"/>
  <c r="E73" i="134"/>
  <c r="G73" i="134"/>
  <c r="H73" i="134"/>
  <c r="I73" i="134"/>
  <c r="J73" i="134"/>
  <c r="M79" i="134"/>
  <c r="M80" i="134"/>
  <c r="M81" i="134"/>
  <c r="M82" i="134"/>
  <c r="M83" i="134"/>
  <c r="M84" i="134"/>
  <c r="M85" i="134"/>
  <c r="M86" i="134"/>
  <c r="M87" i="134"/>
  <c r="M88" i="134"/>
  <c r="M89" i="134"/>
  <c r="M90" i="134"/>
  <c r="B91" i="134"/>
  <c r="C91" i="134"/>
  <c r="D91" i="134"/>
  <c r="E91" i="134"/>
  <c r="F91" i="134"/>
  <c r="G91" i="134"/>
  <c r="H91" i="134"/>
  <c r="I91" i="134"/>
  <c r="J91" i="134"/>
  <c r="K91" i="134"/>
  <c r="L91" i="134"/>
  <c r="M97" i="134"/>
  <c r="M98" i="134"/>
  <c r="B99" i="134"/>
  <c r="C99" i="134"/>
  <c r="D99" i="134"/>
  <c r="E99" i="134"/>
  <c r="F99" i="134"/>
  <c r="G99" i="134"/>
  <c r="H99" i="134"/>
  <c r="I99" i="134"/>
  <c r="J99" i="134"/>
  <c r="K99" i="134"/>
  <c r="L99" i="134"/>
  <c r="M106" i="134"/>
  <c r="M107" i="134"/>
  <c r="M108" i="134"/>
  <c r="M109" i="134"/>
  <c r="M110" i="134"/>
  <c r="M111" i="134"/>
  <c r="M112" i="134"/>
  <c r="B113" i="134"/>
  <c r="C113" i="134"/>
  <c r="D113" i="134"/>
  <c r="E113" i="134"/>
  <c r="F113" i="134"/>
  <c r="G113" i="134"/>
  <c r="H113" i="134"/>
  <c r="I113" i="134"/>
  <c r="J113" i="134"/>
  <c r="K113" i="134"/>
  <c r="L113" i="134"/>
  <c r="M119" i="134"/>
  <c r="M120" i="134"/>
  <c r="M121" i="134"/>
  <c r="M122" i="134"/>
  <c r="B123" i="134"/>
  <c r="C123" i="134"/>
  <c r="D123" i="134"/>
  <c r="E123" i="134"/>
  <c r="F123" i="134"/>
  <c r="G123" i="134"/>
  <c r="H123" i="134"/>
  <c r="I123" i="134"/>
  <c r="J123" i="134"/>
  <c r="K123" i="134"/>
  <c r="L123" i="134"/>
  <c r="M129" i="134"/>
  <c r="M130" i="134"/>
  <c r="M131" i="134"/>
  <c r="M132" i="134"/>
  <c r="M133" i="134"/>
  <c r="M134" i="134"/>
  <c r="M135" i="134"/>
  <c r="M136" i="134"/>
  <c r="B137" i="134"/>
  <c r="C137" i="134"/>
  <c r="D137" i="134"/>
  <c r="E137" i="134"/>
  <c r="F137" i="134"/>
  <c r="G137" i="134"/>
  <c r="H137" i="134"/>
  <c r="I137" i="134"/>
  <c r="J137" i="134"/>
  <c r="K137" i="134"/>
  <c r="L137" i="134"/>
  <c r="M144" i="134"/>
  <c r="M145" i="134" s="1"/>
  <c r="B145" i="134"/>
  <c r="C145" i="134"/>
  <c r="D145" i="134"/>
  <c r="E145" i="134"/>
  <c r="F145" i="134"/>
  <c r="G145" i="134"/>
  <c r="H145" i="134"/>
  <c r="I145" i="134"/>
  <c r="J145" i="134"/>
  <c r="K145" i="134"/>
  <c r="L145" i="134"/>
  <c r="M151" i="134"/>
  <c r="M152" i="134"/>
  <c r="M153" i="134"/>
  <c r="M154" i="134"/>
  <c r="M155" i="134"/>
  <c r="M156" i="134"/>
  <c r="B157" i="134"/>
  <c r="C157" i="134"/>
  <c r="D157" i="134"/>
  <c r="E157" i="134"/>
  <c r="F157" i="134"/>
  <c r="G157" i="134"/>
  <c r="H157" i="134"/>
  <c r="I157" i="134"/>
  <c r="J157" i="134"/>
  <c r="K157" i="134"/>
  <c r="L157" i="134"/>
  <c r="M164" i="134"/>
  <c r="M165" i="134"/>
  <c r="M166" i="134"/>
  <c r="B168" i="134"/>
  <c r="C168" i="134"/>
  <c r="D168" i="134"/>
  <c r="E168" i="134"/>
  <c r="F168" i="134"/>
  <c r="G168" i="134"/>
  <c r="H168" i="134"/>
  <c r="I168" i="134"/>
  <c r="J168" i="134"/>
  <c r="K168" i="134"/>
  <c r="L168" i="134"/>
  <c r="M174" i="134"/>
  <c r="M175" i="134"/>
  <c r="M176" i="134"/>
  <c r="M177" i="134"/>
  <c r="M178" i="134"/>
  <c r="M179" i="134"/>
  <c r="B180" i="134"/>
  <c r="C180" i="134"/>
  <c r="D180" i="134"/>
  <c r="E180" i="134"/>
  <c r="F180" i="134"/>
  <c r="G180" i="134"/>
  <c r="H180" i="134"/>
  <c r="I180" i="134"/>
  <c r="J180" i="134"/>
  <c r="K180" i="134"/>
  <c r="L180" i="134"/>
  <c r="M186" i="134"/>
  <c r="M187" i="134"/>
  <c r="M188" i="134"/>
  <c r="M189" i="134"/>
  <c r="M190" i="134"/>
  <c r="M191" i="134"/>
  <c r="M192" i="134"/>
  <c r="B193" i="134"/>
  <c r="C193" i="134"/>
  <c r="D193" i="134"/>
  <c r="E193" i="134"/>
  <c r="F193" i="134"/>
  <c r="G193" i="134"/>
  <c r="H193" i="134"/>
  <c r="I193" i="134"/>
  <c r="J193" i="134"/>
  <c r="K193" i="134"/>
  <c r="L193" i="134"/>
  <c r="M199" i="134"/>
  <c r="M200" i="134"/>
  <c r="M201" i="134"/>
  <c r="M202" i="134"/>
  <c r="M203" i="134"/>
  <c r="M204" i="134"/>
  <c r="M205" i="134"/>
  <c r="M206" i="134"/>
  <c r="M207" i="134"/>
  <c r="M208" i="134"/>
  <c r="B210" i="134"/>
  <c r="C210" i="134"/>
  <c r="D210" i="134"/>
  <c r="E210" i="134"/>
  <c r="F210" i="134"/>
  <c r="G210" i="134"/>
  <c r="H210" i="134"/>
  <c r="I210" i="134"/>
  <c r="J210" i="134"/>
  <c r="K210" i="134"/>
  <c r="L210" i="134"/>
  <c r="M218" i="134"/>
  <c r="C218" i="134"/>
  <c r="D218" i="134"/>
  <c r="E218" i="134"/>
  <c r="F218" i="134"/>
  <c r="G218" i="134"/>
  <c r="H218" i="134"/>
  <c r="I218" i="134"/>
  <c r="J218" i="134"/>
  <c r="K218" i="134"/>
  <c r="L218" i="134"/>
  <c r="B221" i="134"/>
  <c r="D222" i="134"/>
  <c r="H222" i="134"/>
  <c r="I220" i="134" l="1"/>
  <c r="M56" i="134"/>
  <c r="M123" i="134"/>
  <c r="M73" i="134"/>
  <c r="L220" i="134"/>
  <c r="M47" i="134"/>
  <c r="M222" i="134" s="1"/>
  <c r="M210" i="134"/>
  <c r="M168" i="134"/>
  <c r="M99" i="134"/>
  <c r="E220" i="134"/>
  <c r="E224" i="134" s="1"/>
  <c r="M193" i="134"/>
  <c r="I224" i="134"/>
  <c r="M113" i="134"/>
  <c r="F220" i="134"/>
  <c r="F224" i="134" s="1"/>
  <c r="M180" i="134"/>
  <c r="M137" i="134"/>
  <c r="H220" i="134"/>
  <c r="H224" i="134" s="1"/>
  <c r="M157" i="134"/>
  <c r="G220" i="134"/>
  <c r="G224" i="134" s="1"/>
  <c r="C220" i="134"/>
  <c r="C224" i="134" s="1"/>
  <c r="J220" i="134"/>
  <c r="J224" i="134" s="1"/>
  <c r="B220" i="134"/>
  <c r="B224" i="134" s="1"/>
  <c r="M91" i="134"/>
  <c r="M221" i="134"/>
  <c r="D220" i="134"/>
  <c r="D221" i="134"/>
  <c r="M220" i="134" l="1"/>
  <c r="M224" i="134" s="1"/>
  <c r="D224" i="134"/>
  <c r="B65" i="73"/>
  <c r="D16" i="73"/>
  <c r="F4" i="132" l="1"/>
  <c r="F5" i="132"/>
  <c r="F6" i="132"/>
  <c r="F7" i="132"/>
  <c r="F8" i="132"/>
  <c r="F9" i="132"/>
  <c r="F10" i="132"/>
  <c r="F11" i="132"/>
  <c r="F12" i="132"/>
  <c r="F13" i="132"/>
  <c r="F14" i="132"/>
  <c r="F15" i="132"/>
  <c r="F16" i="132"/>
  <c r="F17" i="132"/>
  <c r="F18" i="132"/>
  <c r="F19" i="132"/>
  <c r="F20" i="132"/>
  <c r="F21" i="132"/>
  <c r="F22" i="132"/>
  <c r="F23" i="132"/>
  <c r="F24" i="132"/>
  <c r="F25" i="132"/>
  <c r="F26" i="132"/>
  <c r="F27" i="132"/>
  <c r="F28" i="132"/>
  <c r="F29" i="132"/>
  <c r="F30" i="132"/>
  <c r="F31" i="132"/>
  <c r="F32" i="132"/>
  <c r="B33" i="132"/>
  <c r="B181" i="132" s="1"/>
  <c r="C33" i="132"/>
  <c r="C181" i="132" s="1"/>
  <c r="D33" i="132"/>
  <c r="D181" i="132" s="1"/>
  <c r="E33" i="132"/>
  <c r="F36" i="132"/>
  <c r="F37" i="132"/>
  <c r="F38" i="132"/>
  <c r="F39" i="132"/>
  <c r="F40" i="132"/>
  <c r="B41" i="132"/>
  <c r="C41" i="132"/>
  <c r="C182" i="132" s="1"/>
  <c r="D41" i="132"/>
  <c r="D182" i="132" s="1"/>
  <c r="E41" i="132"/>
  <c r="E182" i="132" s="1"/>
  <c r="F45" i="132"/>
  <c r="B46" i="132"/>
  <c r="C46" i="132"/>
  <c r="D46" i="132"/>
  <c r="E46" i="132"/>
  <c r="F49" i="132"/>
  <c r="F50" i="132"/>
  <c r="F51" i="132"/>
  <c r="F52" i="132"/>
  <c r="F54" i="132"/>
  <c r="F55" i="132"/>
  <c r="F56" i="132"/>
  <c r="F57" i="132"/>
  <c r="F58" i="132"/>
  <c r="C59" i="132"/>
  <c r="D59" i="132"/>
  <c r="E59" i="132"/>
  <c r="F65" i="132"/>
  <c r="F66" i="132"/>
  <c r="F67" i="132"/>
  <c r="F68" i="132"/>
  <c r="F69" i="132"/>
  <c r="F70" i="132"/>
  <c r="F71" i="132"/>
  <c r="F72" i="132"/>
  <c r="F73" i="132"/>
  <c r="F74" i="132"/>
  <c r="F75" i="132"/>
  <c r="F76" i="132"/>
  <c r="B77" i="132"/>
  <c r="C77" i="132"/>
  <c r="D77" i="132"/>
  <c r="E77" i="132"/>
  <c r="F81" i="132"/>
  <c r="F82" i="132"/>
  <c r="B83" i="132"/>
  <c r="C83" i="132"/>
  <c r="D83" i="132"/>
  <c r="E83" i="132"/>
  <c r="F87" i="132"/>
  <c r="F88" i="132"/>
  <c r="F89" i="132"/>
  <c r="F90" i="132"/>
  <c r="F91" i="132"/>
  <c r="F92" i="132"/>
  <c r="F93" i="132"/>
  <c r="F98" i="132"/>
  <c r="F99" i="132"/>
  <c r="F100" i="132"/>
  <c r="F101" i="132"/>
  <c r="B102" i="132"/>
  <c r="C102" i="132"/>
  <c r="D102" i="132"/>
  <c r="E102" i="132"/>
  <c r="F106" i="132"/>
  <c r="F107" i="132"/>
  <c r="F108" i="132"/>
  <c r="F109" i="132"/>
  <c r="F110" i="132"/>
  <c r="F111" i="132"/>
  <c r="F112" i="132"/>
  <c r="F113" i="132"/>
  <c r="B114" i="132"/>
  <c r="C114" i="132"/>
  <c r="D114" i="132"/>
  <c r="E114" i="132"/>
  <c r="F118" i="132"/>
  <c r="F119" i="132" s="1"/>
  <c r="B119" i="132"/>
  <c r="C119" i="132"/>
  <c r="D119" i="132"/>
  <c r="E119" i="132"/>
  <c r="F123" i="132"/>
  <c r="F124" i="132"/>
  <c r="F125" i="132"/>
  <c r="F126" i="132"/>
  <c r="F127" i="132"/>
  <c r="F128" i="132"/>
  <c r="B129" i="132"/>
  <c r="C129" i="132"/>
  <c r="D129" i="132"/>
  <c r="E129" i="132"/>
  <c r="F135" i="132"/>
  <c r="F136" i="132"/>
  <c r="F137" i="132"/>
  <c r="F138" i="132"/>
  <c r="B139" i="132"/>
  <c r="C139" i="132"/>
  <c r="D139" i="132"/>
  <c r="E139" i="132"/>
  <c r="F142" i="132"/>
  <c r="F143" i="132"/>
  <c r="F144" i="132"/>
  <c r="F145" i="132"/>
  <c r="F146" i="132"/>
  <c r="F147" i="132"/>
  <c r="B148" i="132"/>
  <c r="C148" i="132"/>
  <c r="D148" i="132"/>
  <c r="E148" i="132"/>
  <c r="F151" i="132"/>
  <c r="F152" i="132"/>
  <c r="F153" i="132"/>
  <c r="F154" i="132"/>
  <c r="F155" i="132"/>
  <c r="F156" i="132"/>
  <c r="F157" i="132"/>
  <c r="B158" i="132"/>
  <c r="C158" i="132"/>
  <c r="D158" i="132"/>
  <c r="E158" i="132"/>
  <c r="F161" i="132"/>
  <c r="F162" i="132"/>
  <c r="F163" i="132"/>
  <c r="F164" i="132"/>
  <c r="F165" i="132"/>
  <c r="F166" i="132"/>
  <c r="F167" i="132"/>
  <c r="F168" i="132"/>
  <c r="F169" i="132"/>
  <c r="F170" i="132"/>
  <c r="F171" i="132"/>
  <c r="B172" i="132"/>
  <c r="C172" i="132"/>
  <c r="D172" i="132"/>
  <c r="E172" i="132"/>
  <c r="F176" i="132"/>
  <c r="F177" i="132" s="1"/>
  <c r="B177" i="132"/>
  <c r="C177" i="132"/>
  <c r="D177" i="132"/>
  <c r="E177" i="132"/>
  <c r="F191" i="132"/>
  <c r="F192" i="132"/>
  <c r="F193" i="132"/>
  <c r="F194" i="132"/>
  <c r="F195" i="132"/>
  <c r="F196" i="132"/>
  <c r="F197" i="132"/>
  <c r="F198" i="132"/>
  <c r="F199" i="132"/>
  <c r="F200" i="132"/>
  <c r="F201" i="132"/>
  <c r="F202" i="132"/>
  <c r="F203" i="132"/>
  <c r="F204" i="132"/>
  <c r="F205" i="132"/>
  <c r="F206" i="132"/>
  <c r="F207" i="132"/>
  <c r="F208" i="132"/>
  <c r="F209" i="132"/>
  <c r="F210" i="132"/>
  <c r="F211" i="132"/>
  <c r="F212" i="132"/>
  <c r="F213" i="132"/>
  <c r="F214" i="132"/>
  <c r="F215" i="132"/>
  <c r="F216" i="132"/>
  <c r="F217" i="132"/>
  <c r="F218" i="132"/>
  <c r="F219" i="132"/>
  <c r="B220" i="132"/>
  <c r="B363" i="132" s="1"/>
  <c r="C220" i="132"/>
  <c r="C363" i="132" s="1"/>
  <c r="D220" i="132"/>
  <c r="D363" i="132" s="1"/>
  <c r="E220" i="132"/>
  <c r="E363" i="132" s="1"/>
  <c r="F223" i="132"/>
  <c r="F224" i="132"/>
  <c r="F225" i="132"/>
  <c r="F226" i="132"/>
  <c r="F227" i="132"/>
  <c r="F228" i="132"/>
  <c r="B229" i="132"/>
  <c r="B364" i="132" s="1"/>
  <c r="C229" i="132"/>
  <c r="C364" i="132" s="1"/>
  <c r="D229" i="132"/>
  <c r="D364" i="132" s="1"/>
  <c r="E229" i="132"/>
  <c r="E364" i="132" s="1"/>
  <c r="F232" i="132"/>
  <c r="F233" i="132"/>
  <c r="B234" i="132"/>
  <c r="C234" i="132"/>
  <c r="D234" i="132"/>
  <c r="E234" i="132"/>
  <c r="F237" i="132"/>
  <c r="F238" i="132"/>
  <c r="F239" i="132"/>
  <c r="F240" i="132"/>
  <c r="F242" i="132"/>
  <c r="F243" i="132"/>
  <c r="F245" i="132"/>
  <c r="F246" i="132"/>
  <c r="B247" i="132"/>
  <c r="C247" i="132"/>
  <c r="D247" i="132"/>
  <c r="E247" i="132"/>
  <c r="F253" i="132"/>
  <c r="F254" i="132"/>
  <c r="F255" i="132"/>
  <c r="F256" i="132"/>
  <c r="F257" i="132"/>
  <c r="F258" i="132"/>
  <c r="F259" i="132"/>
  <c r="F260" i="132"/>
  <c r="F261" i="132"/>
  <c r="F262" i="132"/>
  <c r="F263" i="132"/>
  <c r="F264" i="132"/>
  <c r="B265" i="132"/>
  <c r="C265" i="132"/>
  <c r="D265" i="132"/>
  <c r="E265" i="132"/>
  <c r="F268" i="132"/>
  <c r="F269" i="132"/>
  <c r="B270" i="132"/>
  <c r="C270" i="132"/>
  <c r="D270" i="132"/>
  <c r="E270" i="132"/>
  <c r="F273" i="132"/>
  <c r="F274" i="132"/>
  <c r="F275" i="132"/>
  <c r="F276" i="132"/>
  <c r="F277" i="132"/>
  <c r="F278" i="132"/>
  <c r="F279" i="132"/>
  <c r="B280" i="132"/>
  <c r="C280" i="132"/>
  <c r="D280" i="132"/>
  <c r="E280" i="132"/>
  <c r="F283" i="132"/>
  <c r="F284" i="132"/>
  <c r="F285" i="132"/>
  <c r="F286" i="132"/>
  <c r="B287" i="132"/>
  <c r="C287" i="132"/>
  <c r="D287" i="132"/>
  <c r="E287" i="132"/>
  <c r="F290" i="132"/>
  <c r="F291" i="132"/>
  <c r="F292" i="132"/>
  <c r="F293" i="132"/>
  <c r="F294" i="132"/>
  <c r="F295" i="132"/>
  <c r="F296" i="132"/>
  <c r="F297" i="132"/>
  <c r="B298" i="132"/>
  <c r="C298" i="132"/>
  <c r="D298" i="132"/>
  <c r="E298" i="132"/>
  <c r="F301" i="132"/>
  <c r="F302" i="132" s="1"/>
  <c r="B302" i="132"/>
  <c r="C302" i="132"/>
  <c r="D302" i="132"/>
  <c r="E302" i="132"/>
  <c r="F305" i="132"/>
  <c r="F306" i="132"/>
  <c r="F307" i="132"/>
  <c r="F308" i="132"/>
  <c r="F309" i="132"/>
  <c r="F310" i="132"/>
  <c r="B311" i="132"/>
  <c r="C311" i="132"/>
  <c r="D311" i="132"/>
  <c r="E311" i="132"/>
  <c r="F317" i="132"/>
  <c r="F318" i="132"/>
  <c r="F319" i="132"/>
  <c r="F320" i="132"/>
  <c r="B321" i="132"/>
  <c r="C321" i="132"/>
  <c r="D321" i="132"/>
  <c r="E321" i="132"/>
  <c r="F324" i="132"/>
  <c r="F325" i="132"/>
  <c r="F326" i="132"/>
  <c r="F327" i="132"/>
  <c r="F328" i="132"/>
  <c r="F329" i="132"/>
  <c r="B330" i="132"/>
  <c r="C330" i="132"/>
  <c r="D330" i="132"/>
  <c r="E330" i="132"/>
  <c r="F333" i="132"/>
  <c r="F334" i="132"/>
  <c r="F335" i="132"/>
  <c r="F336" i="132"/>
  <c r="F337" i="132"/>
  <c r="F338" i="132"/>
  <c r="F339" i="132"/>
  <c r="B340" i="132"/>
  <c r="C340" i="132"/>
  <c r="D340" i="132"/>
  <c r="E340" i="132"/>
  <c r="F343" i="132"/>
  <c r="F344" i="132"/>
  <c r="F345" i="132"/>
  <c r="F346" i="132"/>
  <c r="F347" i="132"/>
  <c r="F348" i="132"/>
  <c r="F349" i="132"/>
  <c r="F350" i="132"/>
  <c r="F351" i="132"/>
  <c r="F352" i="132"/>
  <c r="F353" i="132"/>
  <c r="B354" i="132"/>
  <c r="C354" i="132"/>
  <c r="D354" i="132"/>
  <c r="E354" i="132"/>
  <c r="F358" i="132"/>
  <c r="F359" i="132" s="1"/>
  <c r="B359" i="132"/>
  <c r="C359" i="132"/>
  <c r="D359" i="132"/>
  <c r="E359" i="132"/>
  <c r="F94" i="132" l="1"/>
  <c r="F298" i="132"/>
  <c r="F41" i="132"/>
  <c r="F182" i="132" s="1"/>
  <c r="F321" i="132"/>
  <c r="F234" i="132"/>
  <c r="F270" i="132"/>
  <c r="F287" i="132"/>
  <c r="C180" i="132"/>
  <c r="C184" i="132" s="1"/>
  <c r="F139" i="132"/>
  <c r="F340" i="132"/>
  <c r="F129" i="132"/>
  <c r="F83" i="132"/>
  <c r="F46" i="132"/>
  <c r="F280" i="132"/>
  <c r="F311" i="132"/>
  <c r="F229" i="132"/>
  <c r="F364" i="132" s="1"/>
  <c r="F102" i="132"/>
  <c r="F77" i="132"/>
  <c r="F114" i="132"/>
  <c r="F158" i="132"/>
  <c r="F148" i="132"/>
  <c r="E362" i="132"/>
  <c r="E366" i="132" s="1"/>
  <c r="F330" i="132"/>
  <c r="D362" i="132"/>
  <c r="F247" i="132"/>
  <c r="F59" i="132"/>
  <c r="E181" i="132"/>
  <c r="F33" i="132"/>
  <c r="F181" i="132" s="1"/>
  <c r="F220" i="132"/>
  <c r="F363" i="132" s="1"/>
  <c r="C362" i="132"/>
  <c r="C366" i="132" s="1"/>
  <c r="F172" i="132"/>
  <c r="F354" i="132"/>
  <c r="F265" i="132"/>
  <c r="D180" i="132"/>
  <c r="B180" i="132"/>
  <c r="E180" i="132"/>
  <c r="B362" i="132"/>
  <c r="B366" i="132" s="1"/>
  <c r="B182" i="132"/>
  <c r="E39" i="127"/>
  <c r="C14" i="125"/>
  <c r="E184" i="132" l="1"/>
  <c r="F180" i="132"/>
  <c r="B184" i="132"/>
  <c r="F10" i="70" l="1"/>
  <c r="G11" i="69"/>
  <c r="F9" i="68"/>
  <c r="F12" i="65"/>
  <c r="F9" i="66"/>
  <c r="G5" i="131"/>
  <c r="G6" i="131"/>
  <c r="G7" i="131"/>
  <c r="G8" i="131"/>
  <c r="G9" i="131"/>
  <c r="G10" i="131"/>
  <c r="G11" i="131"/>
  <c r="G12" i="131"/>
  <c r="G13" i="131"/>
  <c r="G14" i="131"/>
  <c r="G15" i="131"/>
  <c r="B16" i="131"/>
  <c r="C16" i="131"/>
  <c r="D16" i="131"/>
  <c r="E16" i="131"/>
  <c r="F16" i="131"/>
  <c r="G22" i="131"/>
  <c r="G23" i="131"/>
  <c r="G24" i="131"/>
  <c r="G25" i="131"/>
  <c r="G26" i="131"/>
  <c r="G27" i="131"/>
  <c r="G28" i="131"/>
  <c r="G29" i="131"/>
  <c r="G30" i="131"/>
  <c r="G31" i="131"/>
  <c r="G32" i="131"/>
  <c r="B33" i="131"/>
  <c r="C33" i="131"/>
  <c r="D33" i="131"/>
  <c r="E33" i="131"/>
  <c r="F33" i="131"/>
  <c r="G39" i="131"/>
  <c r="G40" i="131"/>
  <c r="G41" i="131"/>
  <c r="G42" i="131"/>
  <c r="G43" i="131"/>
  <c r="G44" i="131"/>
  <c r="G45" i="131"/>
  <c r="G46" i="131"/>
  <c r="G47" i="131"/>
  <c r="G48" i="131"/>
  <c r="G49" i="131"/>
  <c r="B50" i="131"/>
  <c r="C50" i="131"/>
  <c r="D50" i="131"/>
  <c r="E50" i="131"/>
  <c r="F50" i="131"/>
  <c r="B67" i="131"/>
  <c r="C67" i="131"/>
  <c r="D67" i="131"/>
  <c r="E67" i="131"/>
  <c r="F67" i="131"/>
  <c r="G67" i="131"/>
  <c r="G73" i="131"/>
  <c r="G74" i="131"/>
  <c r="G75" i="131"/>
  <c r="G76" i="131"/>
  <c r="G77" i="131"/>
  <c r="G78" i="131"/>
  <c r="G79" i="131"/>
  <c r="G80" i="131"/>
  <c r="G81" i="131"/>
  <c r="G82" i="131"/>
  <c r="G83" i="131"/>
  <c r="B84" i="131"/>
  <c r="C84" i="131"/>
  <c r="D84" i="131"/>
  <c r="E84" i="131"/>
  <c r="F84" i="131"/>
  <c r="G5" i="130"/>
  <c r="G6" i="130"/>
  <c r="G7" i="130"/>
  <c r="G8" i="130"/>
  <c r="G9" i="130"/>
  <c r="G10" i="130"/>
  <c r="G11" i="130"/>
  <c r="B12" i="130"/>
  <c r="C12" i="130"/>
  <c r="D12" i="130"/>
  <c r="E12" i="130"/>
  <c r="F12" i="130"/>
  <c r="G18" i="130"/>
  <c r="G19" i="130"/>
  <c r="G20" i="130"/>
  <c r="G21" i="130"/>
  <c r="G22" i="130"/>
  <c r="G23" i="130"/>
  <c r="G24" i="130"/>
  <c r="B25" i="130"/>
  <c r="C25" i="130"/>
  <c r="D25" i="130"/>
  <c r="E25" i="130"/>
  <c r="F25" i="130"/>
  <c r="I32" i="130"/>
  <c r="I33" i="130"/>
  <c r="I34" i="130"/>
  <c r="I35" i="130"/>
  <c r="I36" i="130"/>
  <c r="I37" i="130"/>
  <c r="I38" i="130"/>
  <c r="B39" i="130"/>
  <c r="C39" i="130"/>
  <c r="D39" i="130"/>
  <c r="E39" i="130"/>
  <c r="F39" i="130"/>
  <c r="G39" i="130"/>
  <c r="H39" i="130"/>
  <c r="G45" i="130"/>
  <c r="G46" i="130"/>
  <c r="G47" i="130"/>
  <c r="G48" i="130"/>
  <c r="G49" i="130"/>
  <c r="G50" i="130"/>
  <c r="G51" i="130"/>
  <c r="B52" i="130"/>
  <c r="C52" i="130"/>
  <c r="D52" i="130"/>
  <c r="E52" i="130"/>
  <c r="F52" i="130"/>
  <c r="G58" i="130"/>
  <c r="G59" i="130"/>
  <c r="G60" i="130"/>
  <c r="G61" i="130"/>
  <c r="G62" i="130"/>
  <c r="G63" i="130"/>
  <c r="G64" i="130"/>
  <c r="B65" i="130"/>
  <c r="C65" i="130"/>
  <c r="D65" i="130"/>
  <c r="E65" i="130"/>
  <c r="F65" i="130"/>
  <c r="G5" i="129"/>
  <c r="G6" i="129"/>
  <c r="G7" i="129"/>
  <c r="G8" i="129"/>
  <c r="G9" i="129"/>
  <c r="G10" i="129"/>
  <c r="B11" i="129"/>
  <c r="C11" i="129"/>
  <c r="D11" i="129"/>
  <c r="E11" i="129"/>
  <c r="F11" i="129"/>
  <c r="G17" i="129"/>
  <c r="G18" i="129"/>
  <c r="G19" i="129"/>
  <c r="G20" i="129"/>
  <c r="G21" i="129"/>
  <c r="G22" i="129"/>
  <c r="B23" i="129"/>
  <c r="C23" i="129"/>
  <c r="D23" i="129"/>
  <c r="F23" i="129"/>
  <c r="G29" i="129"/>
  <c r="G30" i="129"/>
  <c r="G31" i="129"/>
  <c r="G32" i="129"/>
  <c r="G33" i="129"/>
  <c r="G34" i="129"/>
  <c r="B35" i="129"/>
  <c r="C35" i="129"/>
  <c r="D35" i="129"/>
  <c r="E35" i="129"/>
  <c r="F35" i="129"/>
  <c r="K5" i="128"/>
  <c r="K6" i="128"/>
  <c r="K7" i="128"/>
  <c r="K8" i="128"/>
  <c r="K9" i="128"/>
  <c r="K10" i="128"/>
  <c r="B11" i="128"/>
  <c r="C11" i="128"/>
  <c r="D11" i="128"/>
  <c r="E11" i="128"/>
  <c r="F11" i="128"/>
  <c r="G11" i="128"/>
  <c r="H11" i="128"/>
  <c r="J11" i="128"/>
  <c r="H17" i="128"/>
  <c r="H18" i="128"/>
  <c r="H19" i="128"/>
  <c r="H20" i="128"/>
  <c r="H23" i="128" s="1"/>
  <c r="H21" i="128"/>
  <c r="H22" i="128"/>
  <c r="B23" i="128"/>
  <c r="C23" i="128"/>
  <c r="D23" i="128"/>
  <c r="E23" i="128"/>
  <c r="F23" i="128"/>
  <c r="G23" i="128"/>
  <c r="G29" i="128"/>
  <c r="G30" i="128"/>
  <c r="G31" i="128"/>
  <c r="G32" i="128"/>
  <c r="G33" i="128"/>
  <c r="G34" i="128"/>
  <c r="B35" i="128"/>
  <c r="C35" i="128"/>
  <c r="D35" i="128"/>
  <c r="E35" i="128"/>
  <c r="F35" i="128"/>
  <c r="H5" i="127"/>
  <c r="H6" i="127"/>
  <c r="H7" i="127"/>
  <c r="H8" i="127"/>
  <c r="B9" i="127"/>
  <c r="C9" i="127"/>
  <c r="D9" i="127"/>
  <c r="E9" i="127"/>
  <c r="F9" i="127"/>
  <c r="G9" i="127"/>
  <c r="H15" i="127"/>
  <c r="H16" i="127"/>
  <c r="H17" i="127"/>
  <c r="H18" i="127"/>
  <c r="B19" i="127"/>
  <c r="C19" i="127"/>
  <c r="D19" i="127"/>
  <c r="E19" i="127"/>
  <c r="F19" i="127"/>
  <c r="G19" i="127"/>
  <c r="G25" i="127"/>
  <c r="G26" i="127"/>
  <c r="G27" i="127"/>
  <c r="G28" i="127"/>
  <c r="B29" i="127"/>
  <c r="C29" i="127"/>
  <c r="D29" i="127"/>
  <c r="E29" i="127"/>
  <c r="F29" i="127"/>
  <c r="J35" i="127"/>
  <c r="J36" i="127"/>
  <c r="J37" i="127"/>
  <c r="J38" i="127"/>
  <c r="B39" i="127"/>
  <c r="C39" i="127"/>
  <c r="D39" i="127"/>
  <c r="F39" i="127"/>
  <c r="G39" i="127"/>
  <c r="H39" i="127"/>
  <c r="I39" i="127"/>
  <c r="H45" i="127"/>
  <c r="H46" i="127"/>
  <c r="H47" i="127"/>
  <c r="H48" i="127"/>
  <c r="B49" i="127"/>
  <c r="C49" i="127"/>
  <c r="D49" i="127"/>
  <c r="E49" i="127"/>
  <c r="F49" i="127"/>
  <c r="G49" i="127"/>
  <c r="M6" i="126"/>
  <c r="M7" i="126"/>
  <c r="M8" i="126"/>
  <c r="M9" i="126"/>
  <c r="M10" i="126"/>
  <c r="M11" i="126"/>
  <c r="M12" i="126"/>
  <c r="M13" i="126"/>
  <c r="B14" i="126"/>
  <c r="C14" i="126"/>
  <c r="D14" i="126"/>
  <c r="E14" i="126"/>
  <c r="F14" i="126"/>
  <c r="G14" i="126"/>
  <c r="H14" i="126"/>
  <c r="I14" i="126"/>
  <c r="J14" i="126"/>
  <c r="K14" i="126"/>
  <c r="L14" i="126"/>
  <c r="I20" i="126"/>
  <c r="I21" i="126"/>
  <c r="I22" i="126"/>
  <c r="I23" i="126"/>
  <c r="I24" i="126"/>
  <c r="I25" i="126"/>
  <c r="I26" i="126"/>
  <c r="I27" i="126"/>
  <c r="B28" i="126"/>
  <c r="C28" i="126"/>
  <c r="D28" i="126"/>
  <c r="E28" i="126"/>
  <c r="F28" i="126"/>
  <c r="G28" i="126"/>
  <c r="H28" i="126"/>
  <c r="H34" i="126"/>
  <c r="H35" i="126"/>
  <c r="H36" i="126"/>
  <c r="H37" i="126"/>
  <c r="H38" i="126"/>
  <c r="H39" i="126"/>
  <c r="H40" i="126"/>
  <c r="H41" i="126"/>
  <c r="B42" i="126"/>
  <c r="C42" i="126"/>
  <c r="D42" i="126"/>
  <c r="E42" i="126"/>
  <c r="F42" i="126"/>
  <c r="G42" i="126"/>
  <c r="I6" i="125"/>
  <c r="I7" i="125"/>
  <c r="I8" i="125"/>
  <c r="I9" i="125"/>
  <c r="I10" i="125"/>
  <c r="I11" i="125"/>
  <c r="I12" i="125"/>
  <c r="I13" i="125"/>
  <c r="B14" i="125"/>
  <c r="E14" i="125"/>
  <c r="D14" i="125"/>
  <c r="F14" i="125"/>
  <c r="G14" i="125"/>
  <c r="H14" i="125"/>
  <c r="G20" i="125"/>
  <c r="G21" i="125"/>
  <c r="G22" i="125"/>
  <c r="G23" i="125"/>
  <c r="G24" i="125"/>
  <c r="G25" i="125"/>
  <c r="G26" i="125"/>
  <c r="G27" i="125"/>
  <c r="B28" i="125"/>
  <c r="C28" i="125"/>
  <c r="D28" i="125"/>
  <c r="E28" i="125"/>
  <c r="F28" i="125"/>
  <c r="I34" i="125"/>
  <c r="I35" i="125"/>
  <c r="I36" i="125"/>
  <c r="I37" i="125"/>
  <c r="I38" i="125"/>
  <c r="I39" i="125"/>
  <c r="I40" i="125"/>
  <c r="I41" i="125"/>
  <c r="B42" i="125"/>
  <c r="C42" i="125"/>
  <c r="D42" i="125"/>
  <c r="E42" i="125"/>
  <c r="F42" i="125"/>
  <c r="G42" i="125"/>
  <c r="H42" i="125"/>
  <c r="I6" i="124"/>
  <c r="I7" i="124"/>
  <c r="I8" i="124"/>
  <c r="I9" i="124"/>
  <c r="I10" i="124"/>
  <c r="I11" i="124"/>
  <c r="I12" i="124"/>
  <c r="B13" i="124"/>
  <c r="C13" i="124"/>
  <c r="D13" i="124"/>
  <c r="E13" i="124"/>
  <c r="F13" i="124"/>
  <c r="G13" i="124"/>
  <c r="H13" i="124"/>
  <c r="I19" i="124"/>
  <c r="I20" i="124"/>
  <c r="I21" i="124"/>
  <c r="I22" i="124"/>
  <c r="I23" i="124"/>
  <c r="I24" i="124"/>
  <c r="I25" i="124"/>
  <c r="B26" i="124"/>
  <c r="C26" i="124"/>
  <c r="D26" i="124"/>
  <c r="E26" i="124"/>
  <c r="F26" i="124"/>
  <c r="G26" i="124"/>
  <c r="H26" i="124"/>
  <c r="M32" i="124"/>
  <c r="M33" i="124"/>
  <c r="M34" i="124"/>
  <c r="M35" i="124"/>
  <c r="M36" i="124"/>
  <c r="M37" i="124"/>
  <c r="M38" i="124"/>
  <c r="B39" i="124"/>
  <c r="C39" i="124"/>
  <c r="D39" i="124"/>
  <c r="E39" i="124"/>
  <c r="F39" i="124"/>
  <c r="G39" i="124"/>
  <c r="H39" i="124"/>
  <c r="I39" i="124"/>
  <c r="J39" i="124"/>
  <c r="K39" i="124"/>
  <c r="L39" i="124"/>
  <c r="L6" i="123"/>
  <c r="L7" i="123"/>
  <c r="L8" i="123"/>
  <c r="L9" i="123"/>
  <c r="L10" i="123"/>
  <c r="L11" i="123"/>
  <c r="L12" i="123"/>
  <c r="L13" i="123"/>
  <c r="L14" i="123"/>
  <c r="L15" i="123"/>
  <c r="L16" i="123"/>
  <c r="L17" i="123"/>
  <c r="B18" i="123"/>
  <c r="C18" i="123"/>
  <c r="D18" i="123"/>
  <c r="E18" i="123"/>
  <c r="F18" i="123"/>
  <c r="G18" i="123"/>
  <c r="H18" i="123"/>
  <c r="I18" i="123"/>
  <c r="J18" i="123"/>
  <c r="K18" i="123"/>
  <c r="F26" i="123"/>
  <c r="F27" i="123"/>
  <c r="F28" i="123"/>
  <c r="F29" i="123"/>
  <c r="F30" i="123"/>
  <c r="F31" i="123"/>
  <c r="F32" i="123"/>
  <c r="F33" i="123"/>
  <c r="F34" i="123"/>
  <c r="F35" i="123"/>
  <c r="F36" i="123"/>
  <c r="F37" i="123"/>
  <c r="B38" i="123"/>
  <c r="C38" i="123"/>
  <c r="D38" i="123"/>
  <c r="E38" i="123"/>
  <c r="B18" i="122"/>
  <c r="C18" i="122"/>
  <c r="D18" i="122"/>
  <c r="E18" i="122"/>
  <c r="F18" i="122"/>
  <c r="G18" i="122"/>
  <c r="F24" i="122"/>
  <c r="F25" i="122"/>
  <c r="F26" i="122"/>
  <c r="F27" i="122"/>
  <c r="F28" i="122"/>
  <c r="F29" i="122"/>
  <c r="F30" i="122"/>
  <c r="F31" i="122"/>
  <c r="F32" i="122"/>
  <c r="F33" i="122"/>
  <c r="F34" i="122"/>
  <c r="F35" i="122"/>
  <c r="G42" i="122"/>
  <c r="G43" i="122"/>
  <c r="G44" i="122"/>
  <c r="G45" i="122"/>
  <c r="G46" i="122"/>
  <c r="G47" i="122"/>
  <c r="G48" i="122"/>
  <c r="G49" i="122"/>
  <c r="G50" i="122"/>
  <c r="G51" i="122"/>
  <c r="G52" i="122"/>
  <c r="G53" i="122"/>
  <c r="B54" i="122"/>
  <c r="C54" i="122"/>
  <c r="D54" i="122"/>
  <c r="E54" i="122"/>
  <c r="F54" i="122"/>
  <c r="H6" i="121"/>
  <c r="H7" i="121"/>
  <c r="H8" i="121"/>
  <c r="H9" i="121"/>
  <c r="B10" i="121"/>
  <c r="C10" i="121"/>
  <c r="D10" i="121"/>
  <c r="E10" i="121"/>
  <c r="F10" i="121"/>
  <c r="H17" i="121"/>
  <c r="H18" i="121"/>
  <c r="H23" i="121" s="1"/>
  <c r="H19" i="121"/>
  <c r="H20" i="121"/>
  <c r="H21" i="121"/>
  <c r="H22" i="121"/>
  <c r="B23" i="121"/>
  <c r="C23" i="121"/>
  <c r="D23" i="121"/>
  <c r="E23" i="121"/>
  <c r="G23" i="121"/>
  <c r="H30" i="121"/>
  <c r="H31" i="121"/>
  <c r="H32" i="121"/>
  <c r="H33" i="121"/>
  <c r="H34" i="121"/>
  <c r="H35" i="121"/>
  <c r="H36" i="121"/>
  <c r="H37" i="121"/>
  <c r="H38" i="121"/>
  <c r="H39" i="121"/>
  <c r="H40" i="121"/>
  <c r="B41" i="121"/>
  <c r="C41" i="121"/>
  <c r="D41" i="121"/>
  <c r="E41" i="121"/>
  <c r="F41" i="121"/>
  <c r="F44" i="121" s="1"/>
  <c r="G41" i="121"/>
  <c r="I6" i="120"/>
  <c r="I7" i="120"/>
  <c r="I8" i="120"/>
  <c r="I9" i="120"/>
  <c r="I10" i="120"/>
  <c r="I11" i="120"/>
  <c r="I12" i="120"/>
  <c r="I13" i="120"/>
  <c r="I14" i="120"/>
  <c r="I15" i="120"/>
  <c r="I17" i="120"/>
  <c r="I18" i="120"/>
  <c r="I19" i="120"/>
  <c r="I20" i="120"/>
  <c r="I21" i="120"/>
  <c r="I22" i="120"/>
  <c r="I23" i="120"/>
  <c r="I24" i="120"/>
  <c r="I25" i="120"/>
  <c r="I26" i="120"/>
  <c r="I27" i="120"/>
  <c r="I28" i="120"/>
  <c r="I29" i="120"/>
  <c r="I30" i="120"/>
  <c r="I31" i="120"/>
  <c r="I32" i="120"/>
  <c r="I33" i="120"/>
  <c r="I34" i="120"/>
  <c r="B35" i="120"/>
  <c r="C35" i="120"/>
  <c r="C216" i="120" s="1"/>
  <c r="D35" i="120"/>
  <c r="E35" i="120"/>
  <c r="F35" i="120"/>
  <c r="G35" i="120"/>
  <c r="G216" i="120" s="1"/>
  <c r="H35" i="120"/>
  <c r="I41" i="120"/>
  <c r="I42" i="120"/>
  <c r="I43" i="120"/>
  <c r="I44" i="120"/>
  <c r="I45" i="120"/>
  <c r="I46" i="120"/>
  <c r="B47" i="120"/>
  <c r="B217" i="120" s="1"/>
  <c r="C47" i="120"/>
  <c r="D47" i="120"/>
  <c r="E47" i="120"/>
  <c r="F47" i="120"/>
  <c r="F217" i="120" s="1"/>
  <c r="G47" i="120"/>
  <c r="H47" i="120"/>
  <c r="I53" i="120"/>
  <c r="I54" i="120"/>
  <c r="B55" i="120"/>
  <c r="C55" i="120"/>
  <c r="D55" i="120"/>
  <c r="E55" i="120"/>
  <c r="F55" i="120"/>
  <c r="G55" i="120"/>
  <c r="H55" i="120"/>
  <c r="I55" i="120"/>
  <c r="I61" i="120"/>
  <c r="I62" i="120"/>
  <c r="I64" i="120"/>
  <c r="I65" i="120"/>
  <c r="I66" i="120"/>
  <c r="I67" i="120"/>
  <c r="I68" i="120"/>
  <c r="I69" i="120"/>
  <c r="I70" i="120"/>
  <c r="B71" i="120"/>
  <c r="C71" i="120"/>
  <c r="D71" i="120"/>
  <c r="E71" i="120"/>
  <c r="F71" i="120"/>
  <c r="G71" i="120"/>
  <c r="I78" i="120"/>
  <c r="I79" i="120"/>
  <c r="I80" i="120"/>
  <c r="I81" i="120"/>
  <c r="I82" i="120"/>
  <c r="I83" i="120"/>
  <c r="I84" i="120"/>
  <c r="I85" i="120"/>
  <c r="I86" i="120"/>
  <c r="I87" i="120"/>
  <c r="I88" i="120"/>
  <c r="B89" i="120"/>
  <c r="C89" i="120"/>
  <c r="D89" i="120"/>
  <c r="E89" i="120"/>
  <c r="F89" i="120"/>
  <c r="G89" i="120"/>
  <c r="H89" i="120"/>
  <c r="H215" i="120" s="1"/>
  <c r="I95" i="120"/>
  <c r="I96" i="120"/>
  <c r="B97" i="120"/>
  <c r="C97" i="120"/>
  <c r="D97" i="120"/>
  <c r="E97" i="120"/>
  <c r="F97" i="120"/>
  <c r="G97" i="120"/>
  <c r="H97" i="120"/>
  <c r="I103" i="120"/>
  <c r="I104" i="120"/>
  <c r="I105" i="120"/>
  <c r="I106" i="120"/>
  <c r="I107" i="120"/>
  <c r="I108" i="120"/>
  <c r="I109" i="120"/>
  <c r="B110" i="120"/>
  <c r="C110" i="120"/>
  <c r="D110" i="120"/>
  <c r="E110" i="120"/>
  <c r="F110" i="120"/>
  <c r="G110" i="120"/>
  <c r="H110" i="120"/>
  <c r="I110" i="120"/>
  <c r="I116" i="120"/>
  <c r="I120" i="120" s="1"/>
  <c r="I117" i="120"/>
  <c r="I118" i="120"/>
  <c r="I119" i="120"/>
  <c r="B120" i="120"/>
  <c r="C120" i="120"/>
  <c r="D120" i="120"/>
  <c r="E120" i="120"/>
  <c r="F120" i="120"/>
  <c r="G120" i="120"/>
  <c r="H120" i="120"/>
  <c r="I126" i="120"/>
  <c r="I127" i="120"/>
  <c r="I128" i="120"/>
  <c r="I129" i="120"/>
  <c r="I130" i="120"/>
  <c r="I131" i="120"/>
  <c r="I132" i="120"/>
  <c r="I133" i="120"/>
  <c r="I134" i="120" s="1"/>
  <c r="B134" i="120"/>
  <c r="C134" i="120"/>
  <c r="D134" i="120"/>
  <c r="E134" i="120"/>
  <c r="F134" i="120"/>
  <c r="G134" i="120"/>
  <c r="H134" i="120"/>
  <c r="I140" i="120"/>
  <c r="I141" i="120" s="1"/>
  <c r="B141" i="120"/>
  <c r="C141" i="120"/>
  <c r="D141" i="120"/>
  <c r="E141" i="120"/>
  <c r="F141" i="120"/>
  <c r="G141" i="120"/>
  <c r="H141" i="120"/>
  <c r="I147" i="120"/>
  <c r="I148" i="120"/>
  <c r="I149" i="120"/>
  <c r="I150" i="120"/>
  <c r="I151" i="120"/>
  <c r="I152" i="120"/>
  <c r="B153" i="120"/>
  <c r="C153" i="120"/>
  <c r="D153" i="120"/>
  <c r="E153" i="120"/>
  <c r="F153" i="120"/>
  <c r="G153" i="120"/>
  <c r="H153" i="120"/>
  <c r="I153" i="120"/>
  <c r="I159" i="120"/>
  <c r="I160" i="120"/>
  <c r="I161" i="120"/>
  <c r="I162" i="120"/>
  <c r="B163" i="120"/>
  <c r="C163" i="120"/>
  <c r="D163" i="120"/>
  <c r="E163" i="120"/>
  <c r="F163" i="120"/>
  <c r="G163" i="120"/>
  <c r="H163" i="120"/>
  <c r="I169" i="120"/>
  <c r="I170" i="120"/>
  <c r="I171" i="120"/>
  <c r="I172" i="120"/>
  <c r="I173" i="120"/>
  <c r="I174" i="120"/>
  <c r="B175" i="120"/>
  <c r="C175" i="120"/>
  <c r="D175" i="120"/>
  <c r="E175" i="120"/>
  <c r="F175" i="120"/>
  <c r="G175" i="120"/>
  <c r="H175" i="120"/>
  <c r="I175" i="120"/>
  <c r="I181" i="120"/>
  <c r="I182" i="120"/>
  <c r="I183" i="120"/>
  <c r="I184" i="120"/>
  <c r="I185" i="120"/>
  <c r="I186" i="120"/>
  <c r="I187" i="120"/>
  <c r="B188" i="120"/>
  <c r="C188" i="120"/>
  <c r="D188" i="120"/>
  <c r="E188" i="120"/>
  <c r="F188" i="120"/>
  <c r="G188" i="120"/>
  <c r="H188" i="120"/>
  <c r="I194" i="120"/>
  <c r="I195" i="120"/>
  <c r="I197" i="120"/>
  <c r="I198" i="120"/>
  <c r="I199" i="120"/>
  <c r="I200" i="120"/>
  <c r="I201" i="120"/>
  <c r="I202" i="120"/>
  <c r="I203" i="120"/>
  <c r="I204" i="120"/>
  <c r="B205" i="120"/>
  <c r="C205" i="120"/>
  <c r="D205" i="120"/>
  <c r="E205" i="120"/>
  <c r="F205" i="120"/>
  <c r="G205" i="120"/>
  <c r="H205" i="120"/>
  <c r="I212" i="120"/>
  <c r="I213" i="120" s="1"/>
  <c r="B213" i="120"/>
  <c r="C213" i="120"/>
  <c r="D213" i="120"/>
  <c r="E213" i="120"/>
  <c r="F213" i="120"/>
  <c r="G213" i="120"/>
  <c r="H213" i="120"/>
  <c r="C215" i="120"/>
  <c r="B216" i="120"/>
  <c r="D216" i="120"/>
  <c r="E216" i="120"/>
  <c r="F216" i="120"/>
  <c r="H216" i="120"/>
  <c r="C217" i="120"/>
  <c r="D217" i="120"/>
  <c r="E217" i="120"/>
  <c r="G217" i="120"/>
  <c r="H217" i="120"/>
  <c r="M56" i="73"/>
  <c r="M58" i="73"/>
  <c r="M60" i="73"/>
  <c r="M61" i="73"/>
  <c r="M63" i="73"/>
  <c r="M64" i="73"/>
  <c r="M55" i="73"/>
  <c r="G22" i="73"/>
  <c r="H8" i="68"/>
  <c r="F6" i="98"/>
  <c r="F8" i="98" s="1"/>
  <c r="F7" i="98"/>
  <c r="F5" i="98"/>
  <c r="F4" i="98"/>
  <c r="F5" i="99"/>
  <c r="F6" i="99" s="1"/>
  <c r="F26" i="99"/>
  <c r="F27" i="99" s="1"/>
  <c r="F19" i="99"/>
  <c r="F20" i="99" s="1"/>
  <c r="F12" i="99"/>
  <c r="F13" i="99" s="1"/>
  <c r="B7" i="93"/>
  <c r="H23" i="93"/>
  <c r="G6" i="93"/>
  <c r="G7" i="93" s="1"/>
  <c r="E15" i="93"/>
  <c r="C7" i="93"/>
  <c r="E23" i="93"/>
  <c r="B6" i="99"/>
  <c r="C6" i="99"/>
  <c r="E6" i="99"/>
  <c r="E13" i="99"/>
  <c r="B20" i="99"/>
  <c r="C20" i="99"/>
  <c r="E20" i="99"/>
  <c r="B27" i="99"/>
  <c r="C27" i="99"/>
  <c r="E27" i="99"/>
  <c r="B8" i="98"/>
  <c r="C8" i="98"/>
  <c r="D8" i="98"/>
  <c r="E8" i="98"/>
  <c r="H5" i="96"/>
  <c r="H6" i="96"/>
  <c r="H7" i="96" s="1"/>
  <c r="B7" i="96"/>
  <c r="C7" i="96"/>
  <c r="D7" i="96"/>
  <c r="E7" i="96"/>
  <c r="F7" i="96"/>
  <c r="G7" i="96"/>
  <c r="H13" i="96"/>
  <c r="H14" i="96"/>
  <c r="H15" i="96" s="1"/>
  <c r="B15" i="96"/>
  <c r="C15" i="96"/>
  <c r="D15" i="96"/>
  <c r="E15" i="96"/>
  <c r="F15" i="96"/>
  <c r="G15" i="96"/>
  <c r="K21" i="96"/>
  <c r="K22" i="96"/>
  <c r="B23" i="96"/>
  <c r="C23" i="96"/>
  <c r="D23" i="96"/>
  <c r="E23" i="96"/>
  <c r="F23" i="96"/>
  <c r="G23" i="96"/>
  <c r="H23" i="96"/>
  <c r="I23" i="96"/>
  <c r="J23" i="96"/>
  <c r="H29" i="96"/>
  <c r="H31" i="96" s="1"/>
  <c r="H30" i="96"/>
  <c r="B31" i="96"/>
  <c r="C31" i="96"/>
  <c r="D31" i="96"/>
  <c r="E31" i="96"/>
  <c r="F31" i="96"/>
  <c r="G31" i="96"/>
  <c r="G37" i="96"/>
  <c r="G38" i="96"/>
  <c r="B39" i="96"/>
  <c r="C39" i="96"/>
  <c r="D39" i="96"/>
  <c r="E39" i="96"/>
  <c r="F39" i="96"/>
  <c r="C32" i="73"/>
  <c r="E10" i="70"/>
  <c r="D10" i="70"/>
  <c r="C10" i="70"/>
  <c r="B10" i="70"/>
  <c r="E11" i="69"/>
  <c r="D11" i="69"/>
  <c r="C11" i="69"/>
  <c r="B11" i="69"/>
  <c r="D9" i="68"/>
  <c r="C9" i="68"/>
  <c r="B9" i="68"/>
  <c r="D7" i="93"/>
  <c r="E7" i="93"/>
  <c r="F7" i="93"/>
  <c r="G14" i="93"/>
  <c r="G15" i="93" s="1"/>
  <c r="D15" i="93"/>
  <c r="F15" i="93"/>
  <c r="I22" i="93"/>
  <c r="I23" i="93" s="1"/>
  <c r="B23" i="93"/>
  <c r="C23" i="93"/>
  <c r="D23" i="93"/>
  <c r="F23" i="93"/>
  <c r="G30" i="93"/>
  <c r="G31" i="93" s="1"/>
  <c r="B31" i="93"/>
  <c r="C31" i="93"/>
  <c r="D31" i="93"/>
  <c r="F31" i="93"/>
  <c r="G38" i="93"/>
  <c r="G39" i="93" s="1"/>
  <c r="B39" i="93"/>
  <c r="C39" i="93"/>
  <c r="D39" i="93"/>
  <c r="F39" i="93"/>
  <c r="D9" i="67"/>
  <c r="C9" i="67"/>
  <c r="B9" i="67"/>
  <c r="D9" i="66"/>
  <c r="C9" i="66"/>
  <c r="B9" i="66"/>
  <c r="H6" i="65"/>
  <c r="D12" i="65"/>
  <c r="C12" i="65"/>
  <c r="B12" i="65"/>
  <c r="C71" i="62"/>
  <c r="D71" i="62"/>
  <c r="E71" i="62"/>
  <c r="C206" i="62"/>
  <c r="H22" i="72"/>
  <c r="H23" i="72"/>
  <c r="H24" i="72" s="1"/>
  <c r="B24" i="72"/>
  <c r="C24" i="72"/>
  <c r="D24" i="72"/>
  <c r="F24" i="72"/>
  <c r="G24" i="72"/>
  <c r="B32" i="71"/>
  <c r="B16" i="73"/>
  <c r="H16" i="73"/>
  <c r="C16" i="73"/>
  <c r="E16" i="73"/>
  <c r="F16" i="73"/>
  <c r="G16" i="73"/>
  <c r="L65" i="73"/>
  <c r="H65" i="73"/>
  <c r="G65" i="73"/>
  <c r="F65" i="73"/>
  <c r="E65" i="73"/>
  <c r="D65" i="73"/>
  <c r="C65" i="73"/>
  <c r="D32" i="73"/>
  <c r="B32" i="73"/>
  <c r="G31" i="73"/>
  <c r="G30" i="73"/>
  <c r="G28" i="73"/>
  <c r="G27" i="73"/>
  <c r="G25" i="73"/>
  <c r="G24" i="73"/>
  <c r="G23" i="73"/>
  <c r="F24" i="71"/>
  <c r="E24" i="71"/>
  <c r="D24" i="71"/>
  <c r="C24" i="71"/>
  <c r="B24" i="71"/>
  <c r="G23" i="71"/>
  <c r="G22" i="71"/>
  <c r="I41" i="64"/>
  <c r="I42" i="64"/>
  <c r="I43" i="64"/>
  <c r="I44" i="64"/>
  <c r="I45" i="64"/>
  <c r="I46" i="64"/>
  <c r="I47" i="64"/>
  <c r="I48" i="64"/>
  <c r="I49" i="64"/>
  <c r="I50" i="64"/>
  <c r="I51" i="64"/>
  <c r="I52" i="64"/>
  <c r="I53" i="64"/>
  <c r="I54" i="64"/>
  <c r="I55" i="64"/>
  <c r="I56" i="64"/>
  <c r="I57" i="64"/>
  <c r="I58" i="64"/>
  <c r="I59" i="64"/>
  <c r="I60" i="64"/>
  <c r="I61" i="64"/>
  <c r="I62" i="64"/>
  <c r="I63" i="64"/>
  <c r="I64" i="64"/>
  <c r="I65" i="64"/>
  <c r="I66" i="64"/>
  <c r="I67" i="64"/>
  <c r="I68" i="64"/>
  <c r="I69" i="64"/>
  <c r="B70" i="64"/>
  <c r="C70" i="64"/>
  <c r="D70" i="64"/>
  <c r="E70" i="64"/>
  <c r="F70" i="64"/>
  <c r="G70" i="64"/>
  <c r="H70" i="64"/>
  <c r="F24" i="84"/>
  <c r="E24" i="84"/>
  <c r="D24" i="84"/>
  <c r="C24" i="84"/>
  <c r="B24" i="84"/>
  <c r="G23" i="84"/>
  <c r="G22" i="84"/>
  <c r="G21" i="84"/>
  <c r="G20" i="84"/>
  <c r="G19" i="84"/>
  <c r="G18" i="84"/>
  <c r="F12" i="84"/>
  <c r="E12" i="84"/>
  <c r="D12" i="84"/>
  <c r="C12" i="84"/>
  <c r="B12" i="84"/>
  <c r="G11" i="84"/>
  <c r="G10" i="84"/>
  <c r="G9" i="84"/>
  <c r="G8" i="84"/>
  <c r="G7" i="84"/>
  <c r="G12" i="84" s="1"/>
  <c r="G6" i="84"/>
  <c r="E38" i="83"/>
  <c r="D38" i="83"/>
  <c r="C38" i="83"/>
  <c r="B38" i="83"/>
  <c r="F37" i="83"/>
  <c r="F36" i="83"/>
  <c r="F35" i="83"/>
  <c r="F34" i="83"/>
  <c r="F33" i="83"/>
  <c r="F32" i="83"/>
  <c r="F25" i="83"/>
  <c r="E25" i="83"/>
  <c r="D25" i="83"/>
  <c r="C25" i="83"/>
  <c r="B25" i="83"/>
  <c r="G24" i="83"/>
  <c r="G23" i="83"/>
  <c r="G22" i="83"/>
  <c r="G21" i="83"/>
  <c r="G20" i="83"/>
  <c r="G19" i="83"/>
  <c r="F12" i="83"/>
  <c r="E12" i="83"/>
  <c r="D12" i="83"/>
  <c r="C12" i="83"/>
  <c r="B12" i="83"/>
  <c r="G11" i="83"/>
  <c r="G10" i="83"/>
  <c r="G9" i="83"/>
  <c r="G8" i="83"/>
  <c r="G7" i="83"/>
  <c r="G6" i="83"/>
  <c r="H23" i="82"/>
  <c r="G23" i="82"/>
  <c r="F23" i="82"/>
  <c r="E23" i="82"/>
  <c r="D23" i="82"/>
  <c r="C23" i="82"/>
  <c r="B23" i="82"/>
  <c r="I22" i="82"/>
  <c r="I23" i="82" s="1"/>
  <c r="F15" i="82"/>
  <c r="E15" i="82"/>
  <c r="D15" i="82"/>
  <c r="C15" i="82"/>
  <c r="B15" i="82"/>
  <c r="G14" i="82"/>
  <c r="G15" i="82"/>
  <c r="F7" i="82"/>
  <c r="E7" i="82"/>
  <c r="D7" i="82"/>
  <c r="C7" i="82"/>
  <c r="B7" i="82"/>
  <c r="G6" i="82"/>
  <c r="G7" i="82" s="1"/>
  <c r="I41" i="62"/>
  <c r="I42" i="62"/>
  <c r="I43" i="62"/>
  <c r="I44" i="62"/>
  <c r="I45" i="62"/>
  <c r="I46" i="62"/>
  <c r="B47" i="62"/>
  <c r="C47" i="62"/>
  <c r="C218" i="62"/>
  <c r="D47" i="62"/>
  <c r="D218" i="62"/>
  <c r="E47" i="62"/>
  <c r="E218" i="62"/>
  <c r="F47" i="62"/>
  <c r="G47" i="62"/>
  <c r="G218" i="62" s="1"/>
  <c r="H47" i="62"/>
  <c r="H218" i="62"/>
  <c r="I53" i="62"/>
  <c r="I54" i="62"/>
  <c r="I55" i="62" s="1"/>
  <c r="B55" i="62"/>
  <c r="C55" i="62"/>
  <c r="D55" i="62"/>
  <c r="E55" i="62"/>
  <c r="F55" i="62"/>
  <c r="G55" i="62"/>
  <c r="H55" i="62"/>
  <c r="I61" i="62"/>
  <c r="I62" i="62"/>
  <c r="I64" i="62"/>
  <c r="I65" i="62"/>
  <c r="I66" i="62"/>
  <c r="I67" i="62"/>
  <c r="I69" i="62"/>
  <c r="I70" i="62"/>
  <c r="B71" i="62"/>
  <c r="F71" i="62"/>
  <c r="G71" i="62"/>
  <c r="H71" i="62"/>
  <c r="I77" i="62"/>
  <c r="I78" i="62"/>
  <c r="I79" i="62"/>
  <c r="I80" i="62"/>
  <c r="I81" i="62"/>
  <c r="I82" i="62"/>
  <c r="I83" i="62"/>
  <c r="I84" i="62"/>
  <c r="I85" i="62"/>
  <c r="I86" i="62"/>
  <c r="I87" i="62"/>
  <c r="I88" i="62"/>
  <c r="B89" i="62"/>
  <c r="C89" i="62"/>
  <c r="D89" i="62"/>
  <c r="E89" i="62"/>
  <c r="F89" i="62"/>
  <c r="G89" i="62"/>
  <c r="H89" i="62"/>
  <c r="I95" i="62"/>
  <c r="I96" i="62"/>
  <c r="B97" i="62"/>
  <c r="C97" i="62"/>
  <c r="D97" i="62"/>
  <c r="E97" i="62"/>
  <c r="F97" i="62"/>
  <c r="G97" i="62"/>
  <c r="H97" i="62"/>
  <c r="I104" i="62"/>
  <c r="I105" i="62"/>
  <c r="I106" i="62"/>
  <c r="I107" i="62"/>
  <c r="I108" i="62"/>
  <c r="I109" i="62"/>
  <c r="I110" i="62"/>
  <c r="B111" i="62"/>
  <c r="C111" i="62"/>
  <c r="D111" i="62"/>
  <c r="E111" i="62"/>
  <c r="F111" i="62"/>
  <c r="G111" i="62"/>
  <c r="H111" i="62"/>
  <c r="I117" i="62"/>
  <c r="I118" i="62"/>
  <c r="I119" i="62"/>
  <c r="I120" i="62"/>
  <c r="B121" i="62"/>
  <c r="C121" i="62"/>
  <c r="D121" i="62"/>
  <c r="E121" i="62"/>
  <c r="F121" i="62"/>
  <c r="G121" i="62"/>
  <c r="H121" i="62"/>
  <c r="I127" i="62"/>
  <c r="I128" i="62"/>
  <c r="I129" i="62"/>
  <c r="I130" i="62"/>
  <c r="I131" i="62"/>
  <c r="I132" i="62"/>
  <c r="I133" i="62"/>
  <c r="I134" i="62"/>
  <c r="B135" i="62"/>
  <c r="C135" i="62"/>
  <c r="D135" i="62"/>
  <c r="E135" i="62"/>
  <c r="F135" i="62"/>
  <c r="G135" i="62"/>
  <c r="H135" i="62"/>
  <c r="I141" i="62"/>
  <c r="I142" i="62" s="1"/>
  <c r="B142" i="62"/>
  <c r="C142" i="62"/>
  <c r="D142" i="62"/>
  <c r="E142" i="62"/>
  <c r="F142" i="62"/>
  <c r="G142" i="62"/>
  <c r="H142" i="62"/>
  <c r="I148" i="62"/>
  <c r="I149" i="62"/>
  <c r="I150" i="62"/>
  <c r="I151" i="62"/>
  <c r="I152" i="62"/>
  <c r="I153" i="62"/>
  <c r="B154" i="62"/>
  <c r="C154" i="62"/>
  <c r="D154" i="62"/>
  <c r="E154" i="62"/>
  <c r="F154" i="62"/>
  <c r="G154" i="62"/>
  <c r="H154" i="62"/>
  <c r="I160" i="62"/>
  <c r="I161" i="62"/>
  <c r="I162" i="62"/>
  <c r="I163" i="62"/>
  <c r="B164" i="62"/>
  <c r="C164" i="62"/>
  <c r="D164" i="62"/>
  <c r="E164" i="62"/>
  <c r="F164" i="62"/>
  <c r="G164" i="62"/>
  <c r="H164" i="62"/>
  <c r="I170" i="62"/>
  <c r="I171" i="62"/>
  <c r="I172" i="62"/>
  <c r="I173" i="62"/>
  <c r="I174" i="62"/>
  <c r="I175" i="62"/>
  <c r="B176" i="62"/>
  <c r="C176" i="62"/>
  <c r="D176" i="62"/>
  <c r="E176" i="62"/>
  <c r="F176" i="62"/>
  <c r="G176" i="62"/>
  <c r="H176" i="62"/>
  <c r="I182" i="62"/>
  <c r="I183" i="62"/>
  <c r="I184" i="62"/>
  <c r="I185" i="62"/>
  <c r="I186" i="62"/>
  <c r="I187" i="62"/>
  <c r="I188" i="62"/>
  <c r="B189" i="62"/>
  <c r="C189" i="62"/>
  <c r="D189" i="62"/>
  <c r="E189" i="62"/>
  <c r="F189" i="62"/>
  <c r="G189" i="62"/>
  <c r="H189" i="62"/>
  <c r="I195" i="62"/>
  <c r="I196" i="62"/>
  <c r="I197" i="62"/>
  <c r="I198" i="62"/>
  <c r="I199" i="62"/>
  <c r="I200" i="62"/>
  <c r="I201" i="62"/>
  <c r="I202" i="62"/>
  <c r="I203" i="62"/>
  <c r="I204" i="62"/>
  <c r="I205" i="62"/>
  <c r="B206" i="62"/>
  <c r="D206" i="62"/>
  <c r="E206" i="62"/>
  <c r="F206" i="62"/>
  <c r="G206" i="62"/>
  <c r="H206" i="62"/>
  <c r="I213" i="62"/>
  <c r="I214" i="62" s="1"/>
  <c r="B214" i="62"/>
  <c r="C214" i="62"/>
  <c r="D214" i="62"/>
  <c r="E214" i="62"/>
  <c r="F214" i="62"/>
  <c r="G214" i="62"/>
  <c r="H214" i="62"/>
  <c r="F218" i="62"/>
  <c r="F49" i="79"/>
  <c r="E49" i="79"/>
  <c r="D49" i="79"/>
  <c r="C49" i="79"/>
  <c r="B49" i="79"/>
  <c r="G48" i="79"/>
  <c r="G47" i="79"/>
  <c r="G46" i="79"/>
  <c r="G45" i="79"/>
  <c r="H39" i="79"/>
  <c r="G39" i="79"/>
  <c r="F39" i="79"/>
  <c r="E39" i="79"/>
  <c r="D39" i="79"/>
  <c r="C39" i="79"/>
  <c r="B39" i="79"/>
  <c r="I38" i="79"/>
  <c r="I37" i="79"/>
  <c r="I36" i="79"/>
  <c r="I35" i="79"/>
  <c r="I39" i="79" s="1"/>
  <c r="F29" i="79"/>
  <c r="E29" i="79"/>
  <c r="D29" i="79"/>
  <c r="C29" i="79"/>
  <c r="B29" i="79"/>
  <c r="G28" i="79"/>
  <c r="G27" i="79"/>
  <c r="G26" i="79"/>
  <c r="G29" i="79" s="1"/>
  <c r="G25" i="79"/>
  <c r="F19" i="79"/>
  <c r="E19" i="79"/>
  <c r="D19" i="79"/>
  <c r="C19" i="79"/>
  <c r="B19" i="79"/>
  <c r="G18" i="79"/>
  <c r="G17" i="79"/>
  <c r="G16" i="79"/>
  <c r="G15" i="79"/>
  <c r="F9" i="79"/>
  <c r="E9" i="79"/>
  <c r="D9" i="79"/>
  <c r="C9" i="79"/>
  <c r="B9" i="79"/>
  <c r="G8" i="79"/>
  <c r="G9" i="79" s="1"/>
  <c r="G7" i="79"/>
  <c r="G6" i="79"/>
  <c r="G5" i="79"/>
  <c r="G16" i="72"/>
  <c r="F16" i="72"/>
  <c r="E16" i="72"/>
  <c r="D16" i="72"/>
  <c r="C16" i="72"/>
  <c r="B16" i="72"/>
  <c r="H15" i="72"/>
  <c r="H14" i="72"/>
  <c r="F8" i="72"/>
  <c r="E8" i="72"/>
  <c r="D8" i="72"/>
  <c r="C8" i="72"/>
  <c r="B8" i="72"/>
  <c r="G7" i="72"/>
  <c r="G6" i="72"/>
  <c r="I32" i="71"/>
  <c r="H32" i="71"/>
  <c r="G32" i="71"/>
  <c r="F32" i="71"/>
  <c r="E32" i="71"/>
  <c r="D32" i="71"/>
  <c r="C32" i="71"/>
  <c r="J31" i="71"/>
  <c r="J30" i="71"/>
  <c r="H7" i="71"/>
  <c r="H6" i="71"/>
  <c r="E9" i="66"/>
  <c r="G9" i="66"/>
  <c r="G10" i="70"/>
  <c r="H11" i="69"/>
  <c r="G9" i="68"/>
  <c r="G12" i="65"/>
  <c r="H9" i="70"/>
  <c r="H8" i="70"/>
  <c r="H7" i="70"/>
  <c r="H6" i="70"/>
  <c r="H5" i="70"/>
  <c r="I10" i="69"/>
  <c r="I9" i="69"/>
  <c r="I8" i="69"/>
  <c r="I7" i="69"/>
  <c r="I6" i="69"/>
  <c r="I5" i="69"/>
  <c r="H7" i="68"/>
  <c r="H6" i="68"/>
  <c r="H5" i="68"/>
  <c r="H8" i="67"/>
  <c r="H7" i="67"/>
  <c r="H6" i="67"/>
  <c r="H7" i="65"/>
  <c r="H8" i="65"/>
  <c r="H9" i="65"/>
  <c r="H10" i="65"/>
  <c r="H11" i="65"/>
  <c r="H8" i="66"/>
  <c r="H7" i="66"/>
  <c r="H6" i="66"/>
  <c r="H5" i="66"/>
  <c r="H34" i="64"/>
  <c r="G34" i="64"/>
  <c r="F34" i="64"/>
  <c r="E34" i="64"/>
  <c r="D34" i="64"/>
  <c r="C34" i="64"/>
  <c r="B34" i="64"/>
  <c r="I33" i="64"/>
  <c r="I32" i="64"/>
  <c r="I31" i="64"/>
  <c r="I30" i="64"/>
  <c r="I29" i="64"/>
  <c r="I28" i="64"/>
  <c r="I27" i="64"/>
  <c r="I26" i="64"/>
  <c r="I25" i="64"/>
  <c r="I24" i="64"/>
  <c r="I23" i="64"/>
  <c r="I22" i="64"/>
  <c r="I21" i="64"/>
  <c r="I20" i="64"/>
  <c r="I19" i="64"/>
  <c r="I18" i="64"/>
  <c r="I17" i="64"/>
  <c r="I16" i="64"/>
  <c r="I15" i="64"/>
  <c r="I14" i="64"/>
  <c r="I13" i="64"/>
  <c r="I12" i="64"/>
  <c r="I11" i="64"/>
  <c r="I10" i="64"/>
  <c r="I9" i="64"/>
  <c r="I8" i="64"/>
  <c r="I7" i="64"/>
  <c r="I6" i="64"/>
  <c r="I5" i="64"/>
  <c r="H35" i="62"/>
  <c r="H217" i="62" s="1"/>
  <c r="G35" i="62"/>
  <c r="F35" i="62"/>
  <c r="F217" i="62" s="1"/>
  <c r="E35" i="62"/>
  <c r="E217" i="62" s="1"/>
  <c r="D35" i="62"/>
  <c r="D217" i="62" s="1"/>
  <c r="C35" i="62"/>
  <c r="C217" i="62" s="1"/>
  <c r="B35" i="62"/>
  <c r="B217" i="62" s="1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5" i="62"/>
  <c r="I14" i="62"/>
  <c r="I13" i="62"/>
  <c r="I12" i="62"/>
  <c r="I11" i="62"/>
  <c r="I10" i="62"/>
  <c r="I9" i="62"/>
  <c r="I8" i="62"/>
  <c r="I7" i="62"/>
  <c r="I6" i="62"/>
  <c r="I97" i="62"/>
  <c r="B218" i="62"/>
  <c r="G39" i="96"/>
  <c r="G19" i="79"/>
  <c r="G65" i="130" l="1"/>
  <c r="G25" i="130"/>
  <c r="G12" i="130"/>
  <c r="K11" i="128"/>
  <c r="G35" i="128"/>
  <c r="G11" i="129"/>
  <c r="G23" i="129"/>
  <c r="G35" i="129"/>
  <c r="H19" i="127"/>
  <c r="H49" i="127"/>
  <c r="G29" i="127"/>
  <c r="J39" i="127"/>
  <c r="G12" i="83"/>
  <c r="G25" i="83"/>
  <c r="G49" i="79"/>
  <c r="I13" i="124"/>
  <c r="M39" i="124"/>
  <c r="I26" i="124"/>
  <c r="K23" i="96"/>
  <c r="G32" i="73"/>
  <c r="G8" i="72"/>
  <c r="H16" i="72"/>
  <c r="H8" i="71"/>
  <c r="G24" i="71"/>
  <c r="J32" i="71"/>
  <c r="H10" i="70"/>
  <c r="I11" i="69"/>
  <c r="H9" i="68"/>
  <c r="H9" i="67"/>
  <c r="H9" i="66"/>
  <c r="H12" i="65"/>
  <c r="H10" i="121"/>
  <c r="D44" i="121"/>
  <c r="C44" i="121"/>
  <c r="E44" i="121"/>
  <c r="B44" i="121"/>
  <c r="D216" i="62"/>
  <c r="D220" i="62" s="1"/>
  <c r="C216" i="62"/>
  <c r="F216" i="62"/>
  <c r="F220" i="62" s="1"/>
  <c r="E216" i="62"/>
  <c r="E220" i="62" s="1"/>
  <c r="B216" i="62"/>
  <c r="B220" i="62" s="1"/>
  <c r="C220" i="62"/>
  <c r="I35" i="62"/>
  <c r="I217" i="62" s="1"/>
  <c r="F215" i="120"/>
  <c r="F219" i="120" s="1"/>
  <c r="I89" i="120"/>
  <c r="I188" i="120"/>
  <c r="D215" i="120"/>
  <c r="D219" i="120" s="1"/>
  <c r="I163" i="120"/>
  <c r="I47" i="120"/>
  <c r="I217" i="120" s="1"/>
  <c r="I35" i="120"/>
  <c r="I216" i="120" s="1"/>
  <c r="H9" i="127"/>
  <c r="F38" i="83"/>
  <c r="G54" i="122"/>
  <c r="G16" i="131"/>
  <c r="H219" i="120"/>
  <c r="G219" i="120"/>
  <c r="I71" i="120"/>
  <c r="E215" i="120"/>
  <c r="E219" i="120" s="1"/>
  <c r="G84" i="131"/>
  <c r="G50" i="131"/>
  <c r="G33" i="131"/>
  <c r="F38" i="123"/>
  <c r="L18" i="123"/>
  <c r="M65" i="73"/>
  <c r="I189" i="62"/>
  <c r="I111" i="62"/>
  <c r="I71" i="62"/>
  <c r="I47" i="62"/>
  <c r="I218" i="62" s="1"/>
  <c r="G52" i="130"/>
  <c r="I39" i="130"/>
  <c r="M14" i="126"/>
  <c r="H42" i="126"/>
  <c r="I28" i="126"/>
  <c r="I42" i="125"/>
  <c r="I14" i="125"/>
  <c r="G28" i="125"/>
  <c r="H41" i="121"/>
  <c r="I97" i="120"/>
  <c r="B215" i="120"/>
  <c r="H216" i="62"/>
  <c r="H220" i="62" s="1"/>
  <c r="I164" i="62"/>
  <c r="I205" i="120"/>
  <c r="C219" i="120"/>
  <c r="I206" i="62"/>
  <c r="I176" i="62"/>
  <c r="I154" i="62"/>
  <c r="I135" i="62"/>
  <c r="I121" i="62"/>
  <c r="I89" i="62"/>
  <c r="I70" i="64"/>
  <c r="I34" i="64"/>
  <c r="G24" i="84"/>
  <c r="G220" i="62" l="1"/>
</calcChain>
</file>

<file path=xl/sharedStrings.xml><?xml version="1.0" encoding="utf-8"?>
<sst xmlns="http://schemas.openxmlformats.org/spreadsheetml/2006/main" count="3078" uniqueCount="312">
  <si>
    <t>TOTAL</t>
  </si>
  <si>
    <t>Troy 1</t>
  </si>
  <si>
    <t>Troy 2</t>
  </si>
  <si>
    <t>Troy 3</t>
  </si>
  <si>
    <t>Troy 4</t>
  </si>
  <si>
    <t>Troy 5</t>
  </si>
  <si>
    <t>Troy 6</t>
  </si>
  <si>
    <t>Troy 7</t>
  </si>
  <si>
    <t>Troy 8</t>
  </si>
  <si>
    <t>Troy 9</t>
  </si>
  <si>
    <t>Troy 10</t>
  </si>
  <si>
    <t>Troy 11</t>
  </si>
  <si>
    <t>Troy 12</t>
  </si>
  <si>
    <t>Troy 13</t>
  </si>
  <si>
    <t>Troy 14</t>
  </si>
  <si>
    <t>Troy 15</t>
  </si>
  <si>
    <t>Troy 16</t>
  </si>
  <si>
    <t>Troy 17</t>
  </si>
  <si>
    <t>Troy 18</t>
  </si>
  <si>
    <t>Troy 19</t>
  </si>
  <si>
    <t>Troy 20</t>
  </si>
  <si>
    <t>Troy 21</t>
  </si>
  <si>
    <t>Troy 22</t>
  </si>
  <si>
    <t>Troy 23</t>
  </si>
  <si>
    <t>Troy 24</t>
  </si>
  <si>
    <t>Troy 25</t>
  </si>
  <si>
    <t>Troy 26</t>
  </si>
  <si>
    <t>Troy 27</t>
  </si>
  <si>
    <t>Troy 28</t>
  </si>
  <si>
    <t>Troy 29</t>
  </si>
  <si>
    <t>Rensselaer 1</t>
  </si>
  <si>
    <t>Rensselaer 2</t>
  </si>
  <si>
    <t>Rensselaer 3</t>
  </si>
  <si>
    <t>Rensselaer 4</t>
  </si>
  <si>
    <t>Rensselaer 5</t>
  </si>
  <si>
    <t>Rensselaer 6</t>
  </si>
  <si>
    <t>Berlin 1</t>
  </si>
  <si>
    <t>Berlin 2</t>
  </si>
  <si>
    <t>Brunswick 1</t>
  </si>
  <si>
    <t>Brunswick 2</t>
  </si>
  <si>
    <t>Brunswick 3</t>
  </si>
  <si>
    <t>Brunswick 4</t>
  </si>
  <si>
    <t>Brunswick 5</t>
  </si>
  <si>
    <t>Brunswick 6</t>
  </si>
  <si>
    <t>Brunswick 7</t>
  </si>
  <si>
    <t>Brunswick 8</t>
  </si>
  <si>
    <t>Brunswick 9</t>
  </si>
  <si>
    <t>Brunswick 10</t>
  </si>
  <si>
    <t>East Greenbush 1</t>
  </si>
  <si>
    <t>East Greenbush 2</t>
  </si>
  <si>
    <t>East Greenbush 3</t>
  </si>
  <si>
    <t>East Greenbush 4</t>
  </si>
  <si>
    <t>East Greenbush 5</t>
  </si>
  <si>
    <t>East Greenbush 6</t>
  </si>
  <si>
    <t>East Greenbush 7</t>
  </si>
  <si>
    <t>East Greenbush 8</t>
  </si>
  <si>
    <t>East Greenbush 9</t>
  </si>
  <si>
    <t>East Greenbush 10</t>
  </si>
  <si>
    <t>East Greenbush 11</t>
  </si>
  <si>
    <t>East Greenbush 12</t>
  </si>
  <si>
    <t>Grafton 1</t>
  </si>
  <si>
    <t>Grafton 2</t>
  </si>
  <si>
    <t>Hoosick 1</t>
  </si>
  <si>
    <t>Hoosick 2</t>
  </si>
  <si>
    <t>Hoosick 3</t>
  </si>
  <si>
    <t>Hoosick 4</t>
  </si>
  <si>
    <t>Hoosick 5</t>
  </si>
  <si>
    <t>Hoosick 6</t>
  </si>
  <si>
    <t>Hoosick 7</t>
  </si>
  <si>
    <t>Nassau 1</t>
  </si>
  <si>
    <t>Nassau 2</t>
  </si>
  <si>
    <t>Nassau 3</t>
  </si>
  <si>
    <t>Nassau 4</t>
  </si>
  <si>
    <t>North Greenbush 1</t>
  </si>
  <si>
    <t>North Greenbush 2</t>
  </si>
  <si>
    <t>North Greenbush 3</t>
  </si>
  <si>
    <t>North Greenbush 4</t>
  </si>
  <si>
    <t>North Greenbush 5</t>
  </si>
  <si>
    <t>North Greenbush 6</t>
  </si>
  <si>
    <t>North Greenbush 7</t>
  </si>
  <si>
    <t>North Greenbush 8</t>
  </si>
  <si>
    <t>Petersburgh 1</t>
  </si>
  <si>
    <t>Pittstown 1</t>
  </si>
  <si>
    <t>Pittstown 2</t>
  </si>
  <si>
    <t>Pittstown 3</t>
  </si>
  <si>
    <t>Pittstown 4</t>
  </si>
  <si>
    <t>Pittstown 5</t>
  </si>
  <si>
    <t>Pittstown 6</t>
  </si>
  <si>
    <t>Poestenkill 1</t>
  </si>
  <si>
    <t>Poestenkill 2</t>
  </si>
  <si>
    <t>Poestenkill 3</t>
  </si>
  <si>
    <t>Poestenkill 4</t>
  </si>
  <si>
    <t>Sand Lake 1</t>
  </si>
  <si>
    <t>Sand Lake 2</t>
  </si>
  <si>
    <t>Sand Lake 3</t>
  </si>
  <si>
    <t>Sand Lake 4</t>
  </si>
  <si>
    <t>Sand Lake 5</t>
  </si>
  <si>
    <t>Sand Lake 6</t>
  </si>
  <si>
    <t>Schaghticoke 1</t>
  </si>
  <si>
    <t>Schaghticoke 2</t>
  </si>
  <si>
    <t>Schaghticoke 3</t>
  </si>
  <si>
    <t>Schaghticoke 4</t>
  </si>
  <si>
    <t>Schaghticoke 5</t>
  </si>
  <si>
    <t>Schaghticoke 6</t>
  </si>
  <si>
    <t>Schaghticoke 7</t>
  </si>
  <si>
    <t>Schodack 1</t>
  </si>
  <si>
    <t>Schodack 2</t>
  </si>
  <si>
    <t>Schodack 3</t>
  </si>
  <si>
    <t>Schodack 4</t>
  </si>
  <si>
    <t>Schodack 5</t>
  </si>
  <si>
    <t>Schodack 6</t>
  </si>
  <si>
    <t>Schodack 7</t>
  </si>
  <si>
    <t>Schodack 8</t>
  </si>
  <si>
    <t>Schodack 9</t>
  </si>
  <si>
    <t>Schodack 10</t>
  </si>
  <si>
    <t>Schodack 11</t>
  </si>
  <si>
    <t>Stephentown 1</t>
  </si>
  <si>
    <t>Stephentown 2</t>
  </si>
  <si>
    <t>TOWN TOTALS</t>
  </si>
  <si>
    <t>TROY TOTAL</t>
  </si>
  <si>
    <t>RENS TOTAL</t>
  </si>
  <si>
    <t>GRAND TOTAL</t>
  </si>
  <si>
    <t>Blank</t>
  </si>
  <si>
    <t xml:space="preserve">
Void</t>
  </si>
  <si>
    <t>DEM</t>
  </si>
  <si>
    <t>REP</t>
  </si>
  <si>
    <t>CON</t>
  </si>
  <si>
    <t>WOR</t>
  </si>
  <si>
    <t>Proposal No. 1</t>
  </si>
  <si>
    <t>YES</t>
  </si>
  <si>
    <t>NO</t>
  </si>
  <si>
    <t>Void</t>
  </si>
  <si>
    <t>Total</t>
  </si>
  <si>
    <t>TOWN TOTAL</t>
  </si>
  <si>
    <t>Write-
In</t>
  </si>
  <si>
    <t>Surrogate Court Judge</t>
  </si>
  <si>
    <t>County Sheriff</t>
  </si>
  <si>
    <t>Mayor</t>
  </si>
  <si>
    <t>City Council- District 1</t>
  </si>
  <si>
    <t>City Council- District 2</t>
  </si>
  <si>
    <t>Supervisor</t>
  </si>
  <si>
    <t>Town Clerk</t>
  </si>
  <si>
    <t>Town Council (Vote for 2)</t>
  </si>
  <si>
    <t>Tax Collector</t>
  </si>
  <si>
    <t>Superintendent of Highways</t>
  </si>
  <si>
    <t>Town Justice</t>
  </si>
  <si>
    <t>Receiver of Taxes</t>
  </si>
  <si>
    <t>City Council-District 4</t>
  </si>
  <si>
    <t>City Council- District 5</t>
  </si>
  <si>
    <t>City Council- District 6</t>
  </si>
  <si>
    <t>Joseph H. Bott, III</t>
  </si>
  <si>
    <t>Matthew W. Curley, III</t>
  </si>
  <si>
    <t>Michelle A. Hoag</t>
  </si>
  <si>
    <t>Judy L. Herrington</t>
  </si>
  <si>
    <t>Paul G.
Campbell</t>
  </si>
  <si>
    <t>Richard Rivera</t>
  </si>
  <si>
    <t>Daniel C. Lynch</t>
  </si>
  <si>
    <t>Dana Salazar</t>
  </si>
  <si>
    <t>Ian H. Silverman</t>
  </si>
  <si>
    <t xml:space="preserve">Paul V. Morgan, Jr. </t>
  </si>
  <si>
    <t>Brian G. Owens</t>
  </si>
  <si>
    <t>Kyle Bourgault</t>
  </si>
  <si>
    <t>LJ</t>
  </si>
  <si>
    <t>Samantha C. Phillips</t>
  </si>
  <si>
    <t>Wayne A. Gendron</t>
  </si>
  <si>
    <t>Nina M. Nichols</t>
  </si>
  <si>
    <t>Carmella R. Mantello</t>
  </si>
  <si>
    <t>Pres of Common Council</t>
  </si>
  <si>
    <t>Sue Steele</t>
  </si>
  <si>
    <t>Bradley L. Lewis</t>
  </si>
  <si>
    <t>William B. Keal</t>
  </si>
  <si>
    <t>Shikole M. Struber</t>
  </si>
  <si>
    <t>Ryan M. Brosnan</t>
  </si>
  <si>
    <t>Katie Spain McLaren</t>
  </si>
  <si>
    <t>Beth Wright Clemente</t>
  </si>
  <si>
    <t>Aaron J. Vera</t>
  </si>
  <si>
    <t>Darcie Cunningham Casey</t>
  </si>
  <si>
    <t>Tiffani T. Silverman</t>
  </si>
  <si>
    <t>Irene D. Sorriento</t>
  </si>
  <si>
    <t>Carol Harvin</t>
  </si>
  <si>
    <t>Thomas J. Casey</t>
  </si>
  <si>
    <t>Robert C. Jaeger</t>
  </si>
  <si>
    <t>Sarah G. VanBuskirk</t>
  </si>
  <si>
    <t>Town Justice (unexp. Term)</t>
  </si>
  <si>
    <t>Donald W. Sweet</t>
  </si>
  <si>
    <t>Dean A. Maxon</t>
  </si>
  <si>
    <t>Douglas R. Feathers</t>
  </si>
  <si>
    <t>Nancy L. Sweener</t>
  </si>
  <si>
    <t>James A. Winn</t>
  </si>
  <si>
    <t>Assessor</t>
  </si>
  <si>
    <t>David J. McNally</t>
  </si>
  <si>
    <t>BU</t>
  </si>
  <si>
    <t>Thomas J. McGrath, IV</t>
  </si>
  <si>
    <t>Philip H. Herrington</t>
  </si>
  <si>
    <t>Rebecca Del Gaizo</t>
  </si>
  <si>
    <t>Town  Justice (Vote for 2)</t>
  </si>
  <si>
    <t>Gary K. Gordon</t>
  </si>
  <si>
    <t>Terrance A. Buchanan</t>
  </si>
  <si>
    <t>Robert H. Schmidt</t>
  </si>
  <si>
    <t>Town Council</t>
  </si>
  <si>
    <t>Jennifer P. Mann</t>
  </si>
  <si>
    <t>Evelyn M. Carter</t>
  </si>
  <si>
    <t>Mark A. Cipperly</t>
  </si>
  <si>
    <t>James I. Sullivan</t>
  </si>
  <si>
    <t>John Conway</t>
  </si>
  <si>
    <t>Edward W. Nestler, Jr.</t>
  </si>
  <si>
    <t>Ellen Pangburn</t>
  </si>
  <si>
    <t>Kevin Engel</t>
  </si>
  <si>
    <t>M. Bridget Fritz</t>
  </si>
  <si>
    <t>Rick Matters</t>
  </si>
  <si>
    <t>Scott P. Earing</t>
  </si>
  <si>
    <t>James McHugh</t>
  </si>
  <si>
    <t>EGF</t>
  </si>
  <si>
    <t>Toni Murphy</t>
  </si>
  <si>
    <t>County Legislator (unexip. Term) District 4</t>
  </si>
  <si>
    <t>Ingrid L. Gundrum</t>
  </si>
  <si>
    <t>Frank W. Lewandusky, III</t>
  </si>
  <si>
    <t>Erika L. Douglas</t>
  </si>
  <si>
    <t>Victoria E. Burdick</t>
  </si>
  <si>
    <t>John R. Munn</t>
  </si>
  <si>
    <t>Nancy L. LaRocque</t>
  </si>
  <si>
    <t>Steven M. Beaudry, Sr.</t>
  </si>
  <si>
    <t>Thomas V. Withcuskey</t>
  </si>
  <si>
    <t>Allison P. Kirchner</t>
  </si>
  <si>
    <t>Jarod M. Bouchard</t>
  </si>
  <si>
    <t>HF</t>
  </si>
  <si>
    <t>Gary Contessa</t>
  </si>
  <si>
    <t>Mark E. Surdam</t>
  </si>
  <si>
    <t>Harold J. McClellan</t>
  </si>
  <si>
    <t>Brett H. Hanselman</t>
  </si>
  <si>
    <t>John G. Kaufmann</t>
  </si>
  <si>
    <t>Jackolyn D. Houghton</t>
  </si>
  <si>
    <t>Eric R. Sheffer</t>
  </si>
  <si>
    <t>David F. Fleming, Jr.</t>
  </si>
  <si>
    <t>Kara M. Pearson</t>
  </si>
  <si>
    <t>Emmalynn S. Blake</t>
  </si>
  <si>
    <t>Randy M. Howarth</t>
  </si>
  <si>
    <t>Michael Needham</t>
  </si>
  <si>
    <t>Donald W. Denue</t>
  </si>
  <si>
    <t>Michael A. Myer</t>
  </si>
  <si>
    <t>Janice Hannigan Kerwin</t>
  </si>
  <si>
    <t>George B. Burke, III</t>
  </si>
  <si>
    <t>Kyle R. McCauley Belokopitsky</t>
  </si>
  <si>
    <t>Darren L. Hallman</t>
  </si>
  <si>
    <t>Mary Frances Sabo</t>
  </si>
  <si>
    <t>Kelly C. Hoffman</t>
  </si>
  <si>
    <t>Stephen M. Kraz</t>
  </si>
  <si>
    <t>Benjamin F. Lauletta, Jr.</t>
  </si>
  <si>
    <t>Michelle L. Wessels</t>
  </si>
  <si>
    <t>Michael E. Martinez</t>
  </si>
  <si>
    <t>Heinz H. Noeding</t>
  </si>
  <si>
    <t>Amy E. Manchester</t>
  </si>
  <si>
    <t>Justin D. Berry</t>
  </si>
  <si>
    <t>Thomas G. Berry</t>
  </si>
  <si>
    <t>Katie M. Murray</t>
  </si>
  <si>
    <t>Paul J. MacNaughton</t>
  </si>
  <si>
    <t>Tanya K. Lipinski</t>
  </si>
  <si>
    <t>Robert E. Russell</t>
  </si>
  <si>
    <t>Thomas J. Russell</t>
  </si>
  <si>
    <t>Keith A. Hammond</t>
  </si>
  <si>
    <t>Susan A. Horton</t>
  </si>
  <si>
    <t>Town Council (unexip term)</t>
  </si>
  <si>
    <t>Philip J. Roder, II</t>
  </si>
  <si>
    <t>Gregory T. Kronau</t>
  </si>
  <si>
    <t>Julianne mullen batista</t>
  </si>
  <si>
    <t>Eric J. Wohlleber</t>
  </si>
  <si>
    <t>Frank Burzesi</t>
  </si>
  <si>
    <t>David T. Goyer Jr.</t>
  </si>
  <si>
    <t>Stephen Z. Clemens</t>
  </si>
  <si>
    <t>Barbara A. Hansen</t>
  </si>
  <si>
    <t>Daryl C. Bart</t>
  </si>
  <si>
    <t>Christopher W. Foster</t>
  </si>
  <si>
    <t>Stuart J. Nippes</t>
  </si>
  <si>
    <t>Paul Glasser Jr.</t>
  </si>
  <si>
    <t>Robert P. Malik</t>
  </si>
  <si>
    <t>Jack L. Krokos</t>
  </si>
  <si>
    <t>Robin Blais</t>
  </si>
  <si>
    <t>Timothy S. Salsbury</t>
  </si>
  <si>
    <t>John E. Rustin Sr.</t>
  </si>
  <si>
    <t>Wayne B. Akin</t>
  </si>
  <si>
    <t>Terry S. Jones</t>
  </si>
  <si>
    <t>Shawn D. Hayes</t>
  </si>
  <si>
    <t>Charles J. Peter</t>
  </si>
  <si>
    <t>Debra L. Curtis</t>
  </si>
  <si>
    <t>Paul W. Peter</t>
  </si>
  <si>
    <t>Michael G. Kenney</t>
  </si>
  <si>
    <t>Sarah R. Haller</t>
  </si>
  <si>
    <t>Shawn F. Masters</t>
  </si>
  <si>
    <t>Stephanie M. Hoffman</t>
  </si>
  <si>
    <t>Jarrid W. Brazie</t>
  </si>
  <si>
    <t>Vincent E. Teachout</t>
  </si>
  <si>
    <t>Everette D. Madden</t>
  </si>
  <si>
    <t>John E. Defreest Jr.</t>
  </si>
  <si>
    <t>Mary M. Grant</t>
  </si>
  <si>
    <t>Alden W. Goodermote</t>
  </si>
  <si>
    <t>State Supreme Court Judge</t>
  </si>
  <si>
    <t xml:space="preserve"> </t>
  </si>
  <si>
    <t>Proposal No. 2</t>
  </si>
  <si>
    <t>City Council- District 3</t>
  </si>
  <si>
    <t>Sherri J. Brooks Morton</t>
  </si>
  <si>
    <t>State Supreme Court Justice</t>
  </si>
  <si>
    <t>WOR/BU</t>
  </si>
  <si>
    <t>CON/HF</t>
  </si>
  <si>
    <t xml:space="preserve">PROPOSITION </t>
  </si>
  <si>
    <t>REFERENDUM 3</t>
  </si>
  <si>
    <t>REFERENDUM 2</t>
  </si>
  <si>
    <t>REFERENDUM 1</t>
  </si>
  <si>
    <t>BERLIN</t>
  </si>
  <si>
    <t>Jennifer H. Molesky</t>
  </si>
  <si>
    <t xml:space="preserve">Jonathan M. Bernstein </t>
  </si>
  <si>
    <t>REFERENDUM 4</t>
  </si>
  <si>
    <t>Peggy Knownack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</si>
</sst>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7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1" xfId="0" applyBorder="1"/>
    <xf numFmtId="0" fontId="10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/>
    </xf>
    <xf numFmtId="0" fontId="5" fillId="0" borderId="0" xfId="1" applyFill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1" applyFill="1"/>
    <xf numFmtId="0" fontId="2" fillId="0" borderId="2" xfId="1" applyFont="1" applyFill="1" applyBorder="1" applyAlignment="1">
      <alignment horizontal="center"/>
    </xf>
    <xf numFmtId="0" fontId="5" fillId="0" borderId="1" xfId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2" fillId="0" borderId="10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/>
    </xf>
    <xf numFmtId="0" fontId="12" fillId="0" borderId="10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0" fontId="5" fillId="0" borderId="0" xfId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0" xfId="1" applyFont="1" applyFill="1"/>
    <xf numFmtId="0" fontId="2" fillId="0" borderId="0" xfId="1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9" fillId="0" borderId="0" xfId="1" applyFont="1" applyFill="1" applyBorder="1"/>
    <xf numFmtId="0" fontId="5" fillId="0" borderId="0" xfId="1" applyFill="1" applyBorder="1"/>
    <xf numFmtId="0" fontId="2" fillId="0" borderId="0" xfId="1" applyFont="1" applyFill="1" applyBorder="1" applyAlignment="1">
      <alignment horizontal="center"/>
    </xf>
    <xf numFmtId="0" fontId="4" fillId="0" borderId="0" xfId="1" applyFont="1" applyFill="1" applyBorder="1"/>
    <xf numFmtId="0" fontId="9" fillId="0" borderId="0" xfId="1" applyFont="1" applyFill="1" applyBorder="1" applyAlignment="1">
      <alignment horizontal="center"/>
    </xf>
    <xf numFmtId="0" fontId="4" fillId="0" borderId="0" xfId="1" applyFont="1" applyFill="1"/>
    <xf numFmtId="0" fontId="9" fillId="0" borderId="0" xfId="1" applyFont="1" applyFill="1" applyAlignment="1">
      <alignment horizontal="center"/>
    </xf>
    <xf numFmtId="0" fontId="9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9" fillId="0" borderId="0" xfId="0" applyFont="1" applyFill="1" applyAlignment="1">
      <alignment horizontal="center"/>
    </xf>
    <xf numFmtId="0" fontId="3" fillId="0" borderId="1" xfId="0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/>
    <xf numFmtId="0" fontId="3" fillId="0" borderId="13" xfId="0" applyFont="1" applyFill="1" applyBorder="1" applyAlignment="1">
      <alignment horizontal="center"/>
    </xf>
    <xf numFmtId="0" fontId="6" fillId="0" borderId="1" xfId="1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wrapText="1"/>
    </xf>
    <xf numFmtId="0" fontId="8" fillId="0" borderId="4" xfId="1" applyFont="1" applyFill="1" applyBorder="1" applyAlignment="1">
      <alignment horizontal="center" wrapText="1"/>
    </xf>
    <xf numFmtId="0" fontId="8" fillId="0" borderId="6" xfId="1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 wrapText="1"/>
    </xf>
    <xf numFmtId="0" fontId="8" fillId="0" borderId="7" xfId="1" applyFont="1" applyFill="1" applyBorder="1" applyAlignment="1">
      <alignment horizontal="center" wrapText="1"/>
    </xf>
    <xf numFmtId="164" fontId="2" fillId="0" borderId="8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wrapText="1"/>
    </xf>
    <xf numFmtId="0" fontId="8" fillId="0" borderId="5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5D88D694-1E09-4ADB-B7CE-018CA5F76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75B6-AE15-4565-8745-51268F431975}">
  <dimension ref="A1:H366"/>
  <sheetViews>
    <sheetView tabSelected="1" zoomScaleNormal="100" workbookViewId="0">
      <selection activeCell="G2" sqref="G2"/>
    </sheetView>
  </sheetViews>
  <sheetFormatPr defaultRowHeight="12.75" x14ac:dyDescent="0.2"/>
  <cols>
    <col min="1" max="1" width="16.5703125" style="70" bestFit="1" customWidth="1"/>
    <col min="2" max="7" width="9.140625" style="34"/>
    <col min="8" max="8" width="12.140625" style="34" customWidth="1"/>
    <col min="9" max="16384" width="9.140625" style="34"/>
  </cols>
  <sheetData>
    <row r="1" spans="1:6" x14ac:dyDescent="0.2">
      <c r="A1" s="98"/>
      <c r="B1" s="99" t="s">
        <v>128</v>
      </c>
      <c r="C1" s="100"/>
      <c r="D1" s="100"/>
      <c r="E1" s="100"/>
      <c r="F1" s="101"/>
    </row>
    <row r="2" spans="1:6" ht="15.75" customHeight="1" x14ac:dyDescent="0.2">
      <c r="A2" s="98"/>
      <c r="B2" s="102"/>
      <c r="C2" s="103"/>
      <c r="D2" s="103"/>
      <c r="E2" s="103"/>
      <c r="F2" s="104"/>
    </row>
    <row r="3" spans="1:6" x14ac:dyDescent="0.2">
      <c r="A3" s="98"/>
      <c r="B3" s="37" t="s">
        <v>129</v>
      </c>
      <c r="C3" s="37" t="s">
        <v>130</v>
      </c>
      <c r="D3" s="37" t="s">
        <v>122</v>
      </c>
      <c r="E3" s="37" t="s">
        <v>131</v>
      </c>
      <c r="F3" s="37" t="s">
        <v>132</v>
      </c>
    </row>
    <row r="4" spans="1:6" ht="14.25" x14ac:dyDescent="0.2">
      <c r="A4" s="30" t="s">
        <v>1</v>
      </c>
      <c r="B4" s="60">
        <v>331</v>
      </c>
      <c r="C4" s="61">
        <v>153</v>
      </c>
      <c r="D4" s="36">
        <v>36</v>
      </c>
      <c r="E4" s="36"/>
      <c r="F4" s="36">
        <f t="shared" ref="F4:F32" si="0">SUM(B4:E4)</f>
        <v>520</v>
      </c>
    </row>
    <row r="5" spans="1:6" ht="14.25" x14ac:dyDescent="0.2">
      <c r="A5" s="30" t="s">
        <v>2</v>
      </c>
      <c r="B5" s="60">
        <v>77</v>
      </c>
      <c r="C5" s="61">
        <v>47</v>
      </c>
      <c r="D5" s="36">
        <v>18</v>
      </c>
      <c r="E5" s="36"/>
      <c r="F5" s="36">
        <f t="shared" si="0"/>
        <v>142</v>
      </c>
    </row>
    <row r="6" spans="1:6" ht="14.25" x14ac:dyDescent="0.2">
      <c r="A6" s="30" t="s">
        <v>3</v>
      </c>
      <c r="B6" s="60">
        <v>154</v>
      </c>
      <c r="C6" s="61">
        <v>83</v>
      </c>
      <c r="D6" s="36">
        <v>23</v>
      </c>
      <c r="E6" s="36"/>
      <c r="F6" s="36">
        <f t="shared" si="0"/>
        <v>260</v>
      </c>
    </row>
    <row r="7" spans="1:6" ht="14.25" x14ac:dyDescent="0.2">
      <c r="A7" s="30" t="s">
        <v>4</v>
      </c>
      <c r="B7" s="60">
        <v>115</v>
      </c>
      <c r="C7" s="61">
        <v>60</v>
      </c>
      <c r="D7" s="36">
        <v>27</v>
      </c>
      <c r="E7" s="36"/>
      <c r="F7" s="36">
        <f t="shared" si="0"/>
        <v>202</v>
      </c>
    </row>
    <row r="8" spans="1:6" ht="14.25" x14ac:dyDescent="0.2">
      <c r="A8" s="30" t="s">
        <v>5</v>
      </c>
      <c r="B8" s="60">
        <v>140</v>
      </c>
      <c r="C8" s="61">
        <v>49</v>
      </c>
      <c r="D8" s="36">
        <v>22</v>
      </c>
      <c r="E8" s="36"/>
      <c r="F8" s="36">
        <f t="shared" si="0"/>
        <v>211</v>
      </c>
    </row>
    <row r="9" spans="1:6" ht="14.25" x14ac:dyDescent="0.2">
      <c r="A9" s="30" t="s">
        <v>6</v>
      </c>
      <c r="B9" s="60">
        <v>145</v>
      </c>
      <c r="C9" s="61">
        <v>74</v>
      </c>
      <c r="D9" s="36">
        <v>35</v>
      </c>
      <c r="E9" s="36"/>
      <c r="F9" s="36">
        <f t="shared" si="0"/>
        <v>254</v>
      </c>
    </row>
    <row r="10" spans="1:6" ht="14.25" x14ac:dyDescent="0.2">
      <c r="A10" s="30" t="s">
        <v>7</v>
      </c>
      <c r="B10" s="60">
        <v>137</v>
      </c>
      <c r="C10" s="61">
        <v>78</v>
      </c>
      <c r="D10" s="36">
        <v>48</v>
      </c>
      <c r="E10" s="36"/>
      <c r="F10" s="36">
        <f t="shared" si="0"/>
        <v>263</v>
      </c>
    </row>
    <row r="11" spans="1:6" ht="14.25" x14ac:dyDescent="0.2">
      <c r="A11" s="30" t="s">
        <v>8</v>
      </c>
      <c r="B11" s="60">
        <v>145</v>
      </c>
      <c r="C11" s="61">
        <v>69</v>
      </c>
      <c r="D11" s="36">
        <v>29</v>
      </c>
      <c r="E11" s="36"/>
      <c r="F11" s="36">
        <f t="shared" si="0"/>
        <v>243</v>
      </c>
    </row>
    <row r="12" spans="1:6" ht="14.25" x14ac:dyDescent="0.2">
      <c r="A12" s="30" t="s">
        <v>9</v>
      </c>
      <c r="B12" s="60">
        <v>124</v>
      </c>
      <c r="C12" s="61">
        <v>62</v>
      </c>
      <c r="D12" s="36">
        <v>25</v>
      </c>
      <c r="E12" s="36"/>
      <c r="F12" s="36">
        <f t="shared" si="0"/>
        <v>211</v>
      </c>
    </row>
    <row r="13" spans="1:6" ht="14.25" x14ac:dyDescent="0.2">
      <c r="A13" s="30" t="s">
        <v>10</v>
      </c>
      <c r="B13" s="60">
        <v>109</v>
      </c>
      <c r="C13" s="61">
        <v>49</v>
      </c>
      <c r="D13" s="36">
        <v>22</v>
      </c>
      <c r="E13" s="36"/>
      <c r="F13" s="36">
        <f t="shared" si="0"/>
        <v>180</v>
      </c>
    </row>
    <row r="14" spans="1:6" ht="14.25" x14ac:dyDescent="0.2">
      <c r="A14" s="30" t="s">
        <v>11</v>
      </c>
      <c r="B14" s="60">
        <v>214</v>
      </c>
      <c r="C14" s="61">
        <v>60</v>
      </c>
      <c r="D14" s="36">
        <v>35</v>
      </c>
      <c r="E14" s="36">
        <v>1</v>
      </c>
      <c r="F14" s="36">
        <f t="shared" si="0"/>
        <v>310</v>
      </c>
    </row>
    <row r="15" spans="1:6" ht="14.25" x14ac:dyDescent="0.2">
      <c r="A15" s="30" t="s">
        <v>12</v>
      </c>
      <c r="B15" s="60">
        <v>193</v>
      </c>
      <c r="C15" s="61">
        <v>73</v>
      </c>
      <c r="D15" s="36">
        <v>34</v>
      </c>
      <c r="E15" s="36"/>
      <c r="F15" s="36">
        <f t="shared" si="0"/>
        <v>300</v>
      </c>
    </row>
    <row r="16" spans="1:6" ht="14.25" x14ac:dyDescent="0.2">
      <c r="A16" s="30" t="s">
        <v>13</v>
      </c>
      <c r="B16" s="60">
        <v>191</v>
      </c>
      <c r="C16" s="61">
        <v>98</v>
      </c>
      <c r="D16" s="36">
        <v>23</v>
      </c>
      <c r="E16" s="36"/>
      <c r="F16" s="36">
        <f t="shared" si="0"/>
        <v>312</v>
      </c>
    </row>
    <row r="17" spans="1:6" ht="14.25" x14ac:dyDescent="0.2">
      <c r="A17" s="30" t="s">
        <v>14</v>
      </c>
      <c r="B17" s="60">
        <v>122</v>
      </c>
      <c r="C17" s="61">
        <v>30</v>
      </c>
      <c r="D17" s="36">
        <v>17</v>
      </c>
      <c r="E17" s="36"/>
      <c r="F17" s="36">
        <f t="shared" si="0"/>
        <v>169</v>
      </c>
    </row>
    <row r="18" spans="1:6" ht="14.25" x14ac:dyDescent="0.2">
      <c r="A18" s="30" t="s">
        <v>15</v>
      </c>
      <c r="B18" s="60">
        <v>91</v>
      </c>
      <c r="C18" s="61">
        <v>15</v>
      </c>
      <c r="D18" s="36">
        <v>14</v>
      </c>
      <c r="E18" s="36"/>
      <c r="F18" s="36">
        <f t="shared" si="0"/>
        <v>120</v>
      </c>
    </row>
    <row r="19" spans="1:6" ht="14.25" x14ac:dyDescent="0.2">
      <c r="A19" s="30" t="s">
        <v>16</v>
      </c>
      <c r="B19" s="60">
        <v>153</v>
      </c>
      <c r="C19" s="61">
        <v>46</v>
      </c>
      <c r="D19" s="36">
        <v>46</v>
      </c>
      <c r="E19" s="36"/>
      <c r="F19" s="36">
        <f t="shared" si="0"/>
        <v>245</v>
      </c>
    </row>
    <row r="20" spans="1:6" ht="14.25" x14ac:dyDescent="0.2">
      <c r="A20" s="30" t="s">
        <v>17</v>
      </c>
      <c r="B20" s="60">
        <v>262</v>
      </c>
      <c r="C20" s="61">
        <v>53</v>
      </c>
      <c r="D20" s="36">
        <v>42</v>
      </c>
      <c r="E20" s="36"/>
      <c r="F20" s="36">
        <f t="shared" si="0"/>
        <v>357</v>
      </c>
    </row>
    <row r="21" spans="1:6" ht="14.25" x14ac:dyDescent="0.2">
      <c r="A21" s="30" t="s">
        <v>18</v>
      </c>
      <c r="B21" s="60">
        <v>292</v>
      </c>
      <c r="C21" s="61">
        <v>71</v>
      </c>
      <c r="D21" s="36">
        <v>43</v>
      </c>
      <c r="E21" s="36"/>
      <c r="F21" s="36">
        <f t="shared" si="0"/>
        <v>406</v>
      </c>
    </row>
    <row r="22" spans="1:6" ht="14.25" x14ac:dyDescent="0.2">
      <c r="A22" s="30" t="s">
        <v>19</v>
      </c>
      <c r="B22" s="60">
        <v>380</v>
      </c>
      <c r="C22" s="61">
        <v>186</v>
      </c>
      <c r="D22" s="36">
        <v>65</v>
      </c>
      <c r="E22" s="36"/>
      <c r="F22" s="36">
        <f t="shared" si="0"/>
        <v>631</v>
      </c>
    </row>
    <row r="23" spans="1:6" ht="14.25" x14ac:dyDescent="0.2">
      <c r="A23" s="30" t="s">
        <v>20</v>
      </c>
      <c r="B23" s="60">
        <v>240</v>
      </c>
      <c r="C23" s="61">
        <v>103</v>
      </c>
      <c r="D23" s="36">
        <v>46</v>
      </c>
      <c r="E23" s="36"/>
      <c r="F23" s="36">
        <f t="shared" si="0"/>
        <v>389</v>
      </c>
    </row>
    <row r="24" spans="1:6" ht="14.25" x14ac:dyDescent="0.2">
      <c r="A24" s="30" t="s">
        <v>21</v>
      </c>
      <c r="B24" s="60">
        <v>287</v>
      </c>
      <c r="C24" s="61">
        <v>110</v>
      </c>
      <c r="D24" s="36">
        <v>79</v>
      </c>
      <c r="E24" s="36"/>
      <c r="F24" s="36">
        <f t="shared" si="0"/>
        <v>476</v>
      </c>
    </row>
    <row r="25" spans="1:6" ht="14.25" x14ac:dyDescent="0.2">
      <c r="A25" s="30" t="s">
        <v>22</v>
      </c>
      <c r="B25" s="60">
        <v>204</v>
      </c>
      <c r="C25" s="61">
        <v>91</v>
      </c>
      <c r="D25" s="36">
        <v>38</v>
      </c>
      <c r="E25" s="36"/>
      <c r="F25" s="36">
        <f t="shared" si="0"/>
        <v>333</v>
      </c>
    </row>
    <row r="26" spans="1:6" ht="14.25" x14ac:dyDescent="0.2">
      <c r="A26" s="30" t="s">
        <v>23</v>
      </c>
      <c r="B26" s="60">
        <v>223</v>
      </c>
      <c r="C26" s="61">
        <v>100</v>
      </c>
      <c r="D26" s="36">
        <v>43</v>
      </c>
      <c r="E26" s="36"/>
      <c r="F26" s="36">
        <f t="shared" si="0"/>
        <v>366</v>
      </c>
    </row>
    <row r="27" spans="1:6" ht="14.25" x14ac:dyDescent="0.2">
      <c r="A27" s="30" t="s">
        <v>24</v>
      </c>
      <c r="B27" s="60">
        <v>175</v>
      </c>
      <c r="C27" s="61">
        <v>94</v>
      </c>
      <c r="D27" s="36">
        <v>40</v>
      </c>
      <c r="E27" s="36"/>
      <c r="F27" s="36">
        <f t="shared" si="0"/>
        <v>309</v>
      </c>
    </row>
    <row r="28" spans="1:6" ht="14.25" x14ac:dyDescent="0.2">
      <c r="A28" s="30" t="s">
        <v>25</v>
      </c>
      <c r="B28" s="60">
        <v>96</v>
      </c>
      <c r="C28" s="61">
        <v>30</v>
      </c>
      <c r="D28" s="36">
        <v>25</v>
      </c>
      <c r="E28" s="36"/>
      <c r="F28" s="36">
        <f t="shared" si="0"/>
        <v>151</v>
      </c>
    </row>
    <row r="29" spans="1:6" ht="14.25" x14ac:dyDescent="0.2">
      <c r="A29" s="30" t="s">
        <v>26</v>
      </c>
      <c r="B29" s="60">
        <v>207</v>
      </c>
      <c r="C29" s="61">
        <v>117</v>
      </c>
      <c r="D29" s="36">
        <v>56</v>
      </c>
      <c r="E29" s="36"/>
      <c r="F29" s="36">
        <f t="shared" si="0"/>
        <v>380</v>
      </c>
    </row>
    <row r="30" spans="1:6" ht="14.25" x14ac:dyDescent="0.2">
      <c r="A30" s="30" t="s">
        <v>27</v>
      </c>
      <c r="B30" s="60">
        <v>79</v>
      </c>
      <c r="C30" s="61">
        <v>55</v>
      </c>
      <c r="D30" s="36">
        <v>26</v>
      </c>
      <c r="E30" s="36"/>
      <c r="F30" s="36">
        <f t="shared" si="0"/>
        <v>160</v>
      </c>
    </row>
    <row r="31" spans="1:6" ht="14.25" x14ac:dyDescent="0.2">
      <c r="A31" s="30" t="s">
        <v>28</v>
      </c>
      <c r="B31" s="60">
        <v>102</v>
      </c>
      <c r="C31" s="61">
        <v>54</v>
      </c>
      <c r="D31" s="36">
        <v>17</v>
      </c>
      <c r="E31" s="36"/>
      <c r="F31" s="36">
        <f t="shared" si="0"/>
        <v>173</v>
      </c>
    </row>
    <row r="32" spans="1:6" ht="14.25" x14ac:dyDescent="0.2">
      <c r="A32" s="30" t="s">
        <v>29</v>
      </c>
      <c r="B32" s="60">
        <v>124</v>
      </c>
      <c r="C32" s="61">
        <v>77</v>
      </c>
      <c r="D32" s="36">
        <v>42</v>
      </c>
      <c r="E32" s="36"/>
      <c r="F32" s="36">
        <f t="shared" si="0"/>
        <v>243</v>
      </c>
    </row>
    <row r="33" spans="1:6" x14ac:dyDescent="0.2">
      <c r="A33" s="30" t="s">
        <v>0</v>
      </c>
      <c r="B33" s="37">
        <f>SUM(B4:B32)</f>
        <v>5112</v>
      </c>
      <c r="C33" s="37">
        <f>SUM(C4:C32)</f>
        <v>2187</v>
      </c>
      <c r="D33" s="37">
        <f>SUM(D4:D32)</f>
        <v>1016</v>
      </c>
      <c r="E33" s="37">
        <f>SUM(E4:E32)</f>
        <v>1</v>
      </c>
      <c r="F33" s="37">
        <f>SUM(F4:F32)</f>
        <v>8316</v>
      </c>
    </row>
    <row r="34" spans="1:6" x14ac:dyDescent="0.2">
      <c r="A34" s="30"/>
      <c r="B34" s="36"/>
      <c r="C34" s="36"/>
      <c r="D34" s="36"/>
      <c r="E34" s="36"/>
      <c r="F34" s="36"/>
    </row>
    <row r="35" spans="1:6" ht="14.25" x14ac:dyDescent="0.2">
      <c r="A35" s="30" t="s">
        <v>30</v>
      </c>
      <c r="B35" s="60">
        <v>105</v>
      </c>
      <c r="C35" s="61">
        <v>46</v>
      </c>
      <c r="D35" s="36">
        <v>29</v>
      </c>
      <c r="E35" s="36"/>
      <c r="F35" s="36">
        <v>180</v>
      </c>
    </row>
    <row r="36" spans="1:6" ht="14.25" x14ac:dyDescent="0.2">
      <c r="A36" s="30" t="s">
        <v>31</v>
      </c>
      <c r="B36" s="60">
        <v>90</v>
      </c>
      <c r="C36" s="61">
        <v>44</v>
      </c>
      <c r="D36" s="36">
        <v>11</v>
      </c>
      <c r="E36" s="36"/>
      <c r="F36" s="36">
        <f t="shared" ref="F36:F40" si="1">SUM(B36:E36)</f>
        <v>145</v>
      </c>
    </row>
    <row r="37" spans="1:6" ht="14.25" x14ac:dyDescent="0.2">
      <c r="A37" s="30" t="s">
        <v>32</v>
      </c>
      <c r="B37" s="60">
        <v>68</v>
      </c>
      <c r="C37" s="61">
        <v>35</v>
      </c>
      <c r="D37" s="36">
        <v>4</v>
      </c>
      <c r="E37" s="36"/>
      <c r="F37" s="36">
        <f t="shared" si="1"/>
        <v>107</v>
      </c>
    </row>
    <row r="38" spans="1:6" ht="14.25" x14ac:dyDescent="0.2">
      <c r="A38" s="30" t="s">
        <v>33</v>
      </c>
      <c r="B38" s="60">
        <v>90</v>
      </c>
      <c r="C38" s="61">
        <v>40</v>
      </c>
      <c r="D38" s="36">
        <v>13</v>
      </c>
      <c r="E38" s="36"/>
      <c r="F38" s="36">
        <f t="shared" si="1"/>
        <v>143</v>
      </c>
    </row>
    <row r="39" spans="1:6" ht="14.25" x14ac:dyDescent="0.2">
      <c r="A39" s="30" t="s">
        <v>34</v>
      </c>
      <c r="B39" s="60">
        <v>142</v>
      </c>
      <c r="C39" s="61">
        <v>75</v>
      </c>
      <c r="D39" s="36">
        <v>38</v>
      </c>
      <c r="E39" s="36"/>
      <c r="F39" s="36">
        <f t="shared" si="1"/>
        <v>255</v>
      </c>
    </row>
    <row r="40" spans="1:6" ht="14.25" x14ac:dyDescent="0.2">
      <c r="A40" s="30" t="s">
        <v>35</v>
      </c>
      <c r="B40" s="60">
        <v>153</v>
      </c>
      <c r="C40" s="61">
        <v>101</v>
      </c>
      <c r="D40" s="36">
        <v>20</v>
      </c>
      <c r="E40" s="36"/>
      <c r="F40" s="36">
        <f t="shared" si="1"/>
        <v>274</v>
      </c>
    </row>
    <row r="41" spans="1:6" x14ac:dyDescent="0.2">
      <c r="A41" s="30" t="s">
        <v>0</v>
      </c>
      <c r="B41" s="37">
        <f>SUM(B35:B40)</f>
        <v>648</v>
      </c>
      <c r="C41" s="37">
        <f>SUM(C35:C40)</f>
        <v>341</v>
      </c>
      <c r="D41" s="37">
        <f>SUM(D35:D40)</f>
        <v>115</v>
      </c>
      <c r="E41" s="37">
        <f>SUM(E35:E40)</f>
        <v>0</v>
      </c>
      <c r="F41" s="37">
        <f>SUM(F35:F40)</f>
        <v>1104</v>
      </c>
    </row>
    <row r="42" spans="1:6" x14ac:dyDescent="0.2">
      <c r="A42" s="30"/>
      <c r="B42" s="37"/>
      <c r="C42" s="37"/>
      <c r="D42" s="37"/>
      <c r="E42" s="37"/>
      <c r="F42" s="37"/>
    </row>
    <row r="43" spans="1:6" x14ac:dyDescent="0.2">
      <c r="A43" s="30"/>
      <c r="B43" s="36"/>
      <c r="C43" s="36"/>
      <c r="D43" s="36"/>
      <c r="E43" s="36"/>
      <c r="F43" s="36"/>
    </row>
    <row r="44" spans="1:6" ht="14.25" x14ac:dyDescent="0.2">
      <c r="A44" s="30" t="s">
        <v>36</v>
      </c>
      <c r="B44" s="60">
        <v>55</v>
      </c>
      <c r="C44" s="61">
        <v>35</v>
      </c>
      <c r="D44" s="36">
        <v>11</v>
      </c>
      <c r="E44" s="36"/>
      <c r="F44" s="36">
        <v>101</v>
      </c>
    </row>
    <row r="45" spans="1:6" ht="14.25" x14ac:dyDescent="0.2">
      <c r="A45" s="30" t="s">
        <v>37</v>
      </c>
      <c r="B45" s="60">
        <v>118</v>
      </c>
      <c r="C45" s="61">
        <v>104</v>
      </c>
      <c r="D45" s="36">
        <v>23</v>
      </c>
      <c r="E45" s="36"/>
      <c r="F45" s="36">
        <f>SUM(B45:E45)</f>
        <v>245</v>
      </c>
    </row>
    <row r="46" spans="1:6" x14ac:dyDescent="0.2">
      <c r="A46" s="30" t="s">
        <v>0</v>
      </c>
      <c r="B46" s="37">
        <f>B44+B45</f>
        <v>173</v>
      </c>
      <c r="C46" s="37">
        <f>C44+C45</f>
        <v>139</v>
      </c>
      <c r="D46" s="37">
        <f>D44+D45</f>
        <v>34</v>
      </c>
      <c r="E46" s="37">
        <f>E44+E45</f>
        <v>0</v>
      </c>
      <c r="F46" s="37">
        <f>F44+F45</f>
        <v>346</v>
      </c>
    </row>
    <row r="47" spans="1:6" x14ac:dyDescent="0.2">
      <c r="A47" s="30"/>
      <c r="B47" s="36"/>
      <c r="C47" s="36"/>
      <c r="D47" s="36"/>
      <c r="E47" s="36"/>
      <c r="F47" s="36"/>
    </row>
    <row r="48" spans="1:6" x14ac:dyDescent="0.2">
      <c r="A48" s="30"/>
      <c r="B48" s="65"/>
      <c r="C48" s="36"/>
      <c r="D48" s="36"/>
      <c r="E48" s="36"/>
      <c r="F48" s="36"/>
    </row>
    <row r="49" spans="1:6" ht="14.25" x14ac:dyDescent="0.2">
      <c r="A49" s="30" t="s">
        <v>38</v>
      </c>
      <c r="B49" s="60">
        <v>344</v>
      </c>
      <c r="C49" s="61">
        <v>226</v>
      </c>
      <c r="D49" s="36">
        <v>49</v>
      </c>
      <c r="E49" s="36"/>
      <c r="F49" s="36">
        <f t="shared" ref="F49:F58" si="2">SUM(B49:E49)</f>
        <v>619</v>
      </c>
    </row>
    <row r="50" spans="1:6" ht="14.25" x14ac:dyDescent="0.2">
      <c r="A50" s="30" t="s">
        <v>39</v>
      </c>
      <c r="B50" s="60">
        <v>240</v>
      </c>
      <c r="C50" s="61">
        <v>121</v>
      </c>
      <c r="D50" s="36">
        <v>36</v>
      </c>
      <c r="E50" s="36"/>
      <c r="F50" s="36">
        <f t="shared" si="2"/>
        <v>397</v>
      </c>
    </row>
    <row r="51" spans="1:6" ht="14.25" x14ac:dyDescent="0.2">
      <c r="A51" s="30" t="s">
        <v>40</v>
      </c>
      <c r="B51" s="60">
        <v>208</v>
      </c>
      <c r="C51" s="61">
        <v>111</v>
      </c>
      <c r="D51" s="36">
        <v>46</v>
      </c>
      <c r="E51" s="36"/>
      <c r="F51" s="36">
        <f t="shared" si="2"/>
        <v>365</v>
      </c>
    </row>
    <row r="52" spans="1:6" ht="14.25" x14ac:dyDescent="0.2">
      <c r="A52" s="30" t="s">
        <v>41</v>
      </c>
      <c r="B52" s="60">
        <v>311</v>
      </c>
      <c r="C52" s="61">
        <v>210</v>
      </c>
      <c r="D52" s="36">
        <v>63</v>
      </c>
      <c r="E52" s="36"/>
      <c r="F52" s="36">
        <f t="shared" si="2"/>
        <v>584</v>
      </c>
    </row>
    <row r="53" spans="1:6" ht="14.25" x14ac:dyDescent="0.2">
      <c r="A53" s="30" t="s">
        <v>42</v>
      </c>
      <c r="B53" s="60">
        <v>355</v>
      </c>
      <c r="C53" s="61">
        <v>170</v>
      </c>
      <c r="D53" s="36">
        <v>58</v>
      </c>
      <c r="E53" s="36">
        <v>1</v>
      </c>
      <c r="F53" s="36">
        <v>584</v>
      </c>
    </row>
    <row r="54" spans="1:6" ht="14.25" x14ac:dyDescent="0.2">
      <c r="A54" s="30" t="s">
        <v>43</v>
      </c>
      <c r="B54" s="60">
        <v>209</v>
      </c>
      <c r="C54" s="61">
        <v>93</v>
      </c>
      <c r="D54" s="36">
        <v>40</v>
      </c>
      <c r="E54" s="36"/>
      <c r="F54" s="36">
        <f t="shared" si="2"/>
        <v>342</v>
      </c>
    </row>
    <row r="55" spans="1:6" ht="14.25" x14ac:dyDescent="0.2">
      <c r="A55" s="30" t="s">
        <v>44</v>
      </c>
      <c r="B55" s="60">
        <v>72</v>
      </c>
      <c r="C55" s="61">
        <v>58</v>
      </c>
      <c r="D55" s="36">
        <v>17</v>
      </c>
      <c r="E55" s="36"/>
      <c r="F55" s="36">
        <f t="shared" si="2"/>
        <v>147</v>
      </c>
    </row>
    <row r="56" spans="1:6" ht="14.25" x14ac:dyDescent="0.2">
      <c r="A56" s="30" t="s">
        <v>45</v>
      </c>
      <c r="B56" s="60">
        <v>284</v>
      </c>
      <c r="C56" s="61">
        <v>175</v>
      </c>
      <c r="D56" s="36">
        <v>47</v>
      </c>
      <c r="E56" s="36">
        <v>1</v>
      </c>
      <c r="F56" s="36">
        <f t="shared" si="2"/>
        <v>507</v>
      </c>
    </row>
    <row r="57" spans="1:6" ht="14.25" x14ac:dyDescent="0.2">
      <c r="A57" s="30" t="s">
        <v>46</v>
      </c>
      <c r="B57" s="60">
        <v>305</v>
      </c>
      <c r="C57" s="61">
        <v>227</v>
      </c>
      <c r="D57" s="36">
        <v>64</v>
      </c>
      <c r="E57" s="36"/>
      <c r="F57" s="36">
        <f t="shared" si="2"/>
        <v>596</v>
      </c>
    </row>
    <row r="58" spans="1:6" ht="14.25" x14ac:dyDescent="0.2">
      <c r="A58" s="30" t="s">
        <v>47</v>
      </c>
      <c r="B58" s="60">
        <v>219</v>
      </c>
      <c r="C58" s="61">
        <v>129</v>
      </c>
      <c r="D58" s="36">
        <v>44</v>
      </c>
      <c r="E58" s="36"/>
      <c r="F58" s="36">
        <f t="shared" si="2"/>
        <v>392</v>
      </c>
    </row>
    <row r="59" spans="1:6" x14ac:dyDescent="0.2">
      <c r="A59" s="30" t="s">
        <v>0</v>
      </c>
      <c r="B59" s="37">
        <f>SUM(B49:B58)</f>
        <v>2547</v>
      </c>
      <c r="C59" s="37">
        <f>SUM(C49:C58)</f>
        <v>1520</v>
      </c>
      <c r="D59" s="37">
        <f>SUM(D49:D58)</f>
        <v>464</v>
      </c>
      <c r="E59" s="37">
        <f>SUM(E49:E58)</f>
        <v>2</v>
      </c>
      <c r="F59" s="37">
        <f>SUM(F49:F58)</f>
        <v>4533</v>
      </c>
    </row>
    <row r="60" spans="1:6" x14ac:dyDescent="0.2">
      <c r="A60" s="30"/>
      <c r="B60" s="66"/>
      <c r="C60" s="67"/>
      <c r="D60" s="67"/>
      <c r="E60" s="67"/>
      <c r="F60" s="75"/>
    </row>
    <row r="61" spans="1:6" x14ac:dyDescent="0.2">
      <c r="A61" s="30"/>
      <c r="B61" s="66"/>
      <c r="C61" s="67"/>
      <c r="D61" s="67"/>
      <c r="E61" s="67"/>
      <c r="F61" s="75"/>
    </row>
    <row r="62" spans="1:6" x14ac:dyDescent="0.2">
      <c r="A62" s="98"/>
      <c r="B62" s="99" t="s">
        <v>128</v>
      </c>
      <c r="C62" s="100"/>
      <c r="D62" s="100"/>
      <c r="E62" s="100"/>
      <c r="F62" s="101"/>
    </row>
    <row r="63" spans="1:6" ht="15.75" customHeight="1" x14ac:dyDescent="0.2">
      <c r="A63" s="98"/>
      <c r="B63" s="102"/>
      <c r="C63" s="103"/>
      <c r="D63" s="103"/>
      <c r="E63" s="103"/>
      <c r="F63" s="104"/>
    </row>
    <row r="64" spans="1:6" x14ac:dyDescent="0.2">
      <c r="A64" s="98"/>
      <c r="B64" s="37" t="s">
        <v>129</v>
      </c>
      <c r="C64" s="37" t="s">
        <v>130</v>
      </c>
      <c r="D64" s="37" t="s">
        <v>122</v>
      </c>
      <c r="E64" s="37" t="s">
        <v>131</v>
      </c>
      <c r="F64" s="37" t="s">
        <v>132</v>
      </c>
    </row>
    <row r="65" spans="1:8" ht="14.25" x14ac:dyDescent="0.2">
      <c r="A65" s="30" t="s">
        <v>48</v>
      </c>
      <c r="B65" s="60">
        <v>378</v>
      </c>
      <c r="C65" s="61">
        <v>154</v>
      </c>
      <c r="D65" s="36">
        <v>161</v>
      </c>
      <c r="E65" s="36"/>
      <c r="F65" s="36">
        <f t="shared" ref="F65:F76" si="3">SUM(B65:E65)</f>
        <v>693</v>
      </c>
    </row>
    <row r="66" spans="1:8" ht="14.25" x14ac:dyDescent="0.2">
      <c r="A66" s="30" t="s">
        <v>49</v>
      </c>
      <c r="B66" s="60">
        <v>382</v>
      </c>
      <c r="C66" s="61">
        <v>184</v>
      </c>
      <c r="D66" s="36">
        <v>57</v>
      </c>
      <c r="E66" s="36"/>
      <c r="F66" s="36">
        <f t="shared" si="3"/>
        <v>623</v>
      </c>
    </row>
    <row r="67" spans="1:8" ht="14.25" x14ac:dyDescent="0.2">
      <c r="A67" s="30" t="s">
        <v>50</v>
      </c>
      <c r="B67" s="60">
        <v>210</v>
      </c>
      <c r="C67" s="61">
        <v>84</v>
      </c>
      <c r="D67" s="36">
        <v>27</v>
      </c>
      <c r="E67" s="36"/>
      <c r="F67" s="36">
        <f t="shared" si="3"/>
        <v>321</v>
      </c>
    </row>
    <row r="68" spans="1:8" ht="14.25" x14ac:dyDescent="0.2">
      <c r="A68" s="30" t="s">
        <v>51</v>
      </c>
      <c r="B68" s="60">
        <v>170</v>
      </c>
      <c r="C68" s="61">
        <v>103</v>
      </c>
      <c r="D68" s="36">
        <v>26</v>
      </c>
      <c r="E68" s="36"/>
      <c r="F68" s="36">
        <f t="shared" si="3"/>
        <v>299</v>
      </c>
    </row>
    <row r="69" spans="1:8" ht="14.25" x14ac:dyDescent="0.2">
      <c r="A69" s="30" t="s">
        <v>52</v>
      </c>
      <c r="B69" s="60">
        <v>64</v>
      </c>
      <c r="C69" s="61">
        <v>33</v>
      </c>
      <c r="D69" s="36">
        <v>14</v>
      </c>
      <c r="E69" s="36"/>
      <c r="F69" s="36">
        <f t="shared" si="3"/>
        <v>111</v>
      </c>
    </row>
    <row r="70" spans="1:8" ht="14.25" x14ac:dyDescent="0.2">
      <c r="A70" s="30" t="s">
        <v>53</v>
      </c>
      <c r="B70" s="60">
        <v>368</v>
      </c>
      <c r="C70" s="61">
        <v>171</v>
      </c>
      <c r="D70" s="36">
        <v>48</v>
      </c>
      <c r="E70" s="36"/>
      <c r="F70" s="36">
        <f t="shared" si="3"/>
        <v>587</v>
      </c>
      <c r="H70" s="34" t="s">
        <v>296</v>
      </c>
    </row>
    <row r="71" spans="1:8" ht="14.25" x14ac:dyDescent="0.2">
      <c r="A71" s="30" t="s">
        <v>54</v>
      </c>
      <c r="B71" s="60">
        <v>245</v>
      </c>
      <c r="C71" s="61">
        <v>109</v>
      </c>
      <c r="D71" s="36">
        <v>54</v>
      </c>
      <c r="E71" s="36"/>
      <c r="F71" s="36">
        <f t="shared" si="3"/>
        <v>408</v>
      </c>
    </row>
    <row r="72" spans="1:8" ht="14.25" x14ac:dyDescent="0.2">
      <c r="A72" s="30" t="s">
        <v>55</v>
      </c>
      <c r="B72" s="60">
        <v>268</v>
      </c>
      <c r="C72" s="61">
        <v>93</v>
      </c>
      <c r="D72" s="36">
        <v>122</v>
      </c>
      <c r="E72" s="36"/>
      <c r="F72" s="36">
        <f t="shared" si="3"/>
        <v>483</v>
      </c>
    </row>
    <row r="73" spans="1:8" ht="14.25" x14ac:dyDescent="0.2">
      <c r="A73" s="30" t="s">
        <v>56</v>
      </c>
      <c r="B73" s="60">
        <v>138</v>
      </c>
      <c r="C73" s="61">
        <v>80</v>
      </c>
      <c r="D73" s="36">
        <v>32</v>
      </c>
      <c r="E73" s="36"/>
      <c r="F73" s="36">
        <f t="shared" si="3"/>
        <v>250</v>
      </c>
    </row>
    <row r="74" spans="1:8" ht="14.25" x14ac:dyDescent="0.2">
      <c r="A74" s="30" t="s">
        <v>57</v>
      </c>
      <c r="B74" s="60">
        <v>265</v>
      </c>
      <c r="C74" s="61">
        <v>113</v>
      </c>
      <c r="D74" s="36">
        <v>42</v>
      </c>
      <c r="E74" s="36"/>
      <c r="F74" s="36">
        <f t="shared" si="3"/>
        <v>420</v>
      </c>
    </row>
    <row r="75" spans="1:8" ht="14.25" x14ac:dyDescent="0.2">
      <c r="A75" s="30" t="s">
        <v>58</v>
      </c>
      <c r="B75" s="60">
        <v>267</v>
      </c>
      <c r="C75" s="61">
        <v>135</v>
      </c>
      <c r="D75" s="36">
        <v>65</v>
      </c>
      <c r="E75" s="36"/>
      <c r="F75" s="36">
        <f t="shared" si="3"/>
        <v>467</v>
      </c>
    </row>
    <row r="76" spans="1:8" ht="14.25" x14ac:dyDescent="0.2">
      <c r="A76" s="30" t="s">
        <v>59</v>
      </c>
      <c r="B76" s="60">
        <v>120</v>
      </c>
      <c r="C76" s="61">
        <v>55</v>
      </c>
      <c r="D76" s="36">
        <v>15</v>
      </c>
      <c r="E76" s="36"/>
      <c r="F76" s="36">
        <f t="shared" si="3"/>
        <v>190</v>
      </c>
    </row>
    <row r="77" spans="1:8" x14ac:dyDescent="0.2">
      <c r="A77" s="30" t="s">
        <v>0</v>
      </c>
      <c r="B77" s="37">
        <f>SUM(B65:B76)</f>
        <v>2875</v>
      </c>
      <c r="C77" s="37">
        <f>SUM(C65:C76)</f>
        <v>1314</v>
      </c>
      <c r="D77" s="37">
        <f>SUM(D65:D76)</f>
        <v>663</v>
      </c>
      <c r="E77" s="37">
        <f>SUM(E65:E76)</f>
        <v>0</v>
      </c>
      <c r="F77" s="37">
        <f>SUM(F65:F76)</f>
        <v>4852</v>
      </c>
    </row>
    <row r="78" spans="1:8" x14ac:dyDescent="0.2">
      <c r="A78" s="30"/>
      <c r="B78" s="37"/>
      <c r="C78" s="37"/>
      <c r="D78" s="37"/>
      <c r="E78" s="37"/>
      <c r="F78" s="37"/>
    </row>
    <row r="79" spans="1:8" x14ac:dyDescent="0.2">
      <c r="A79" s="30"/>
      <c r="B79" s="37"/>
      <c r="C79" s="37"/>
      <c r="D79" s="37"/>
      <c r="E79" s="37"/>
      <c r="F79" s="37"/>
    </row>
    <row r="80" spans="1:8" ht="9.75" customHeight="1" x14ac:dyDescent="0.2">
      <c r="A80" s="30"/>
      <c r="B80" s="36"/>
      <c r="C80" s="36"/>
      <c r="D80" s="36"/>
      <c r="E80" s="36"/>
      <c r="F80" s="36"/>
    </row>
    <row r="81" spans="1:6" ht="14.25" x14ac:dyDescent="0.2">
      <c r="A81" s="30" t="s">
        <v>60</v>
      </c>
      <c r="B81" s="60">
        <v>187</v>
      </c>
      <c r="C81" s="61">
        <v>141</v>
      </c>
      <c r="D81" s="36">
        <v>123</v>
      </c>
      <c r="E81" s="36"/>
      <c r="F81" s="36">
        <f>SUM(B81:E81)</f>
        <v>451</v>
      </c>
    </row>
    <row r="82" spans="1:6" ht="14.25" x14ac:dyDescent="0.2">
      <c r="A82" s="30" t="s">
        <v>61</v>
      </c>
      <c r="B82" s="60">
        <v>172</v>
      </c>
      <c r="C82" s="61">
        <v>153</v>
      </c>
      <c r="D82" s="36">
        <v>125</v>
      </c>
      <c r="E82" s="36"/>
      <c r="F82" s="36">
        <f>SUM(B82:E82)</f>
        <v>450</v>
      </c>
    </row>
    <row r="83" spans="1:6" x14ac:dyDescent="0.2">
      <c r="A83" s="30" t="s">
        <v>0</v>
      </c>
      <c r="B83" s="37">
        <f>B81+B82</f>
        <v>359</v>
      </c>
      <c r="C83" s="37">
        <f>C81+C82</f>
        <v>294</v>
      </c>
      <c r="D83" s="37">
        <f>D81+D82</f>
        <v>248</v>
      </c>
      <c r="E83" s="37">
        <f>E81+E82</f>
        <v>0</v>
      </c>
      <c r="F83" s="37">
        <f>F81+F82</f>
        <v>901</v>
      </c>
    </row>
    <row r="84" spans="1:6" x14ac:dyDescent="0.2">
      <c r="A84" s="30"/>
      <c r="B84" s="37"/>
      <c r="C84" s="37"/>
      <c r="D84" s="37"/>
      <c r="E84" s="37"/>
      <c r="F84" s="37"/>
    </row>
    <row r="85" spans="1:6" x14ac:dyDescent="0.2">
      <c r="A85" s="30"/>
      <c r="B85" s="37"/>
      <c r="C85" s="37"/>
      <c r="D85" s="37"/>
      <c r="E85" s="37"/>
      <c r="F85" s="37"/>
    </row>
    <row r="86" spans="1:6" ht="9.75" customHeight="1" x14ac:dyDescent="0.2">
      <c r="A86" s="30"/>
      <c r="B86" s="36"/>
      <c r="C86" s="36"/>
      <c r="D86" s="36"/>
      <c r="E86" s="36"/>
      <c r="F86" s="36"/>
    </row>
    <row r="87" spans="1:6" ht="14.25" x14ac:dyDescent="0.2">
      <c r="A87" s="30" t="s">
        <v>62</v>
      </c>
      <c r="B87" s="60">
        <v>119</v>
      </c>
      <c r="C87" s="61">
        <v>63</v>
      </c>
      <c r="D87" s="36">
        <v>14</v>
      </c>
      <c r="E87" s="36"/>
      <c r="F87" s="36">
        <f t="shared" ref="F87:F93" si="4">SUM(B87:E87)</f>
        <v>196</v>
      </c>
    </row>
    <row r="88" spans="1:6" ht="14.25" x14ac:dyDescent="0.2">
      <c r="A88" s="30" t="s">
        <v>63</v>
      </c>
      <c r="B88" s="60">
        <v>152</v>
      </c>
      <c r="C88" s="61">
        <v>144</v>
      </c>
      <c r="D88" s="36">
        <v>26</v>
      </c>
      <c r="E88" s="36"/>
      <c r="F88" s="36">
        <f t="shared" si="4"/>
        <v>322</v>
      </c>
    </row>
    <row r="89" spans="1:6" ht="14.25" x14ac:dyDescent="0.2">
      <c r="A89" s="30" t="s">
        <v>64</v>
      </c>
      <c r="B89" s="60">
        <v>68</v>
      </c>
      <c r="C89" s="61">
        <v>88</v>
      </c>
      <c r="D89" s="36">
        <v>10</v>
      </c>
      <c r="E89" s="36"/>
      <c r="F89" s="36">
        <f t="shared" si="4"/>
        <v>166</v>
      </c>
    </row>
    <row r="90" spans="1:6" ht="14.25" x14ac:dyDescent="0.2">
      <c r="A90" s="30" t="s">
        <v>65</v>
      </c>
      <c r="B90" s="60">
        <v>86</v>
      </c>
      <c r="C90" s="61">
        <v>62</v>
      </c>
      <c r="D90" s="36">
        <v>17</v>
      </c>
      <c r="E90" s="36"/>
      <c r="F90" s="36">
        <f t="shared" si="4"/>
        <v>165</v>
      </c>
    </row>
    <row r="91" spans="1:6" ht="14.25" x14ac:dyDescent="0.2">
      <c r="A91" s="30" t="s">
        <v>66</v>
      </c>
      <c r="B91" s="60">
        <v>72</v>
      </c>
      <c r="C91" s="61">
        <v>38</v>
      </c>
      <c r="D91" s="36">
        <v>11</v>
      </c>
      <c r="E91" s="36"/>
      <c r="F91" s="36">
        <f t="shared" si="4"/>
        <v>121</v>
      </c>
    </row>
    <row r="92" spans="1:6" ht="14.25" x14ac:dyDescent="0.2">
      <c r="A92" s="30" t="s">
        <v>67</v>
      </c>
      <c r="B92" s="60">
        <v>96</v>
      </c>
      <c r="C92" s="61">
        <v>86</v>
      </c>
      <c r="D92" s="36">
        <v>20</v>
      </c>
      <c r="E92" s="36"/>
      <c r="F92" s="36">
        <f t="shared" si="4"/>
        <v>202</v>
      </c>
    </row>
    <row r="93" spans="1:6" ht="14.25" x14ac:dyDescent="0.2">
      <c r="A93" s="30" t="s">
        <v>68</v>
      </c>
      <c r="B93" s="60">
        <v>138</v>
      </c>
      <c r="C93" s="61">
        <v>82</v>
      </c>
      <c r="D93" s="36">
        <v>10</v>
      </c>
      <c r="E93" s="36"/>
      <c r="F93" s="36">
        <f t="shared" si="4"/>
        <v>230</v>
      </c>
    </row>
    <row r="94" spans="1:6" x14ac:dyDescent="0.2">
      <c r="A94" s="30" t="s">
        <v>0</v>
      </c>
      <c r="B94" s="37">
        <f>SUM(B87:B93)</f>
        <v>731</v>
      </c>
      <c r="C94" s="37">
        <f>SUM(C87:C93)</f>
        <v>563</v>
      </c>
      <c r="D94" s="37">
        <f>SUM(D87:D93)</f>
        <v>108</v>
      </c>
      <c r="E94" s="37">
        <f>SUM(E87:E93)</f>
        <v>0</v>
      </c>
      <c r="F94" s="37">
        <f>SUM(F87:F93)</f>
        <v>1402</v>
      </c>
    </row>
    <row r="95" spans="1:6" x14ac:dyDescent="0.2">
      <c r="A95" s="30"/>
      <c r="B95" s="36"/>
      <c r="C95" s="36"/>
      <c r="D95" s="36"/>
      <c r="E95" s="36"/>
      <c r="F95" s="36"/>
    </row>
    <row r="96" spans="1:6" ht="9" customHeight="1" x14ac:dyDescent="0.2">
      <c r="A96" s="30"/>
      <c r="B96" s="65"/>
      <c r="C96" s="36"/>
      <c r="D96" s="36"/>
      <c r="E96" s="36"/>
      <c r="F96" s="36"/>
    </row>
    <row r="97" spans="1:6" ht="9" customHeight="1" x14ac:dyDescent="0.2">
      <c r="A97" s="30"/>
      <c r="B97" s="65"/>
      <c r="C97" s="36"/>
      <c r="D97" s="36"/>
      <c r="E97" s="36"/>
      <c r="F97" s="36"/>
    </row>
    <row r="98" spans="1:6" ht="14.25" x14ac:dyDescent="0.2">
      <c r="A98" s="30" t="s">
        <v>69</v>
      </c>
      <c r="B98" s="60">
        <v>134</v>
      </c>
      <c r="C98" s="61">
        <v>70</v>
      </c>
      <c r="D98" s="36">
        <v>21</v>
      </c>
      <c r="E98" s="36"/>
      <c r="F98" s="36">
        <f>SUM(B98:E98)</f>
        <v>225</v>
      </c>
    </row>
    <row r="99" spans="1:6" ht="14.25" x14ac:dyDescent="0.2">
      <c r="A99" s="30" t="s">
        <v>70</v>
      </c>
      <c r="B99" s="60">
        <v>235</v>
      </c>
      <c r="C99" s="61">
        <v>168</v>
      </c>
      <c r="D99" s="36">
        <v>44</v>
      </c>
      <c r="E99" s="36"/>
      <c r="F99" s="36">
        <f>SUM(B99:E99)</f>
        <v>447</v>
      </c>
    </row>
    <row r="100" spans="1:6" ht="14.25" x14ac:dyDescent="0.2">
      <c r="A100" s="30" t="s">
        <v>71</v>
      </c>
      <c r="B100" s="60">
        <v>166</v>
      </c>
      <c r="C100" s="61">
        <v>100</v>
      </c>
      <c r="D100" s="36">
        <v>31</v>
      </c>
      <c r="E100" s="36"/>
      <c r="F100" s="36">
        <f>SUM(B100:E100)</f>
        <v>297</v>
      </c>
    </row>
    <row r="101" spans="1:6" ht="14.25" x14ac:dyDescent="0.2">
      <c r="A101" s="30" t="s">
        <v>72</v>
      </c>
      <c r="B101" s="60">
        <v>131</v>
      </c>
      <c r="C101" s="61">
        <v>71</v>
      </c>
      <c r="D101" s="36">
        <v>23</v>
      </c>
      <c r="E101" s="36"/>
      <c r="F101" s="36">
        <f>SUM(B101:E101)</f>
        <v>225</v>
      </c>
    </row>
    <row r="102" spans="1:6" x14ac:dyDescent="0.2">
      <c r="A102" s="30" t="s">
        <v>0</v>
      </c>
      <c r="B102" s="37">
        <f>SUM(B98:B101)</f>
        <v>666</v>
      </c>
      <c r="C102" s="37">
        <f>SUM(C98:C101)</f>
        <v>409</v>
      </c>
      <c r="D102" s="37">
        <f>SUM(D98:D101)</f>
        <v>119</v>
      </c>
      <c r="E102" s="37">
        <f>SUM(E98:E101)</f>
        <v>0</v>
      </c>
      <c r="F102" s="37">
        <f>SUM(F98:F101)</f>
        <v>1194</v>
      </c>
    </row>
    <row r="103" spans="1:6" x14ac:dyDescent="0.2">
      <c r="A103" s="30"/>
      <c r="B103" s="36"/>
      <c r="C103" s="36"/>
      <c r="D103" s="36"/>
      <c r="E103" s="36"/>
      <c r="F103" s="36"/>
    </row>
    <row r="104" spans="1:6" ht="9.75" customHeight="1" x14ac:dyDescent="0.2">
      <c r="A104" s="30"/>
      <c r="B104" s="36"/>
      <c r="C104" s="36"/>
      <c r="D104" s="36"/>
      <c r="E104" s="36"/>
      <c r="F104" s="36"/>
    </row>
    <row r="105" spans="1:6" ht="9.75" customHeight="1" x14ac:dyDescent="0.2">
      <c r="A105" s="30"/>
      <c r="B105" s="36"/>
      <c r="C105" s="36"/>
      <c r="D105" s="36"/>
      <c r="E105" s="36"/>
      <c r="F105" s="36"/>
    </row>
    <row r="106" spans="1:6" x14ac:dyDescent="0.2">
      <c r="A106" s="30" t="s">
        <v>73</v>
      </c>
      <c r="B106" s="62">
        <v>151</v>
      </c>
      <c r="C106" s="62">
        <v>98</v>
      </c>
      <c r="D106" s="36">
        <v>36</v>
      </c>
      <c r="E106" s="36"/>
      <c r="F106" s="36">
        <f t="shared" ref="F106:F113" si="5">SUM(B106:E106)</f>
        <v>285</v>
      </c>
    </row>
    <row r="107" spans="1:6" x14ac:dyDescent="0.2">
      <c r="A107" s="30" t="s">
        <v>74</v>
      </c>
      <c r="B107" s="62">
        <v>427</v>
      </c>
      <c r="C107" s="62">
        <v>230</v>
      </c>
      <c r="D107" s="36">
        <v>64</v>
      </c>
      <c r="E107" s="36"/>
      <c r="F107" s="36">
        <f t="shared" si="5"/>
        <v>721</v>
      </c>
    </row>
    <row r="108" spans="1:6" x14ac:dyDescent="0.2">
      <c r="A108" s="30" t="s">
        <v>75</v>
      </c>
      <c r="B108" s="62">
        <v>243</v>
      </c>
      <c r="C108" s="62">
        <v>139</v>
      </c>
      <c r="D108" s="36">
        <v>41</v>
      </c>
      <c r="E108" s="36"/>
      <c r="F108" s="36">
        <f t="shared" si="5"/>
        <v>423</v>
      </c>
    </row>
    <row r="109" spans="1:6" x14ac:dyDescent="0.2">
      <c r="A109" s="30" t="s">
        <v>76</v>
      </c>
      <c r="B109" s="62">
        <v>406</v>
      </c>
      <c r="C109" s="62">
        <v>217</v>
      </c>
      <c r="D109" s="36">
        <v>56</v>
      </c>
      <c r="E109" s="36"/>
      <c r="F109" s="36">
        <f t="shared" si="5"/>
        <v>679</v>
      </c>
    </row>
    <row r="110" spans="1:6" x14ac:dyDescent="0.2">
      <c r="A110" s="30" t="s">
        <v>77</v>
      </c>
      <c r="B110" s="62">
        <v>370</v>
      </c>
      <c r="C110" s="62">
        <v>230</v>
      </c>
      <c r="D110" s="36">
        <v>56</v>
      </c>
      <c r="E110" s="36"/>
      <c r="F110" s="36">
        <f t="shared" si="5"/>
        <v>656</v>
      </c>
    </row>
    <row r="111" spans="1:6" x14ac:dyDescent="0.2">
      <c r="A111" s="30" t="s">
        <v>78</v>
      </c>
      <c r="B111" s="62">
        <v>179</v>
      </c>
      <c r="C111" s="62">
        <v>99</v>
      </c>
      <c r="D111" s="36">
        <v>23</v>
      </c>
      <c r="E111" s="36"/>
      <c r="F111" s="36">
        <f t="shared" si="5"/>
        <v>301</v>
      </c>
    </row>
    <row r="112" spans="1:6" x14ac:dyDescent="0.2">
      <c r="A112" s="30" t="s">
        <v>79</v>
      </c>
      <c r="B112" s="62">
        <v>203</v>
      </c>
      <c r="C112" s="62">
        <v>140</v>
      </c>
      <c r="D112" s="36">
        <v>53</v>
      </c>
      <c r="E112" s="36"/>
      <c r="F112" s="36">
        <f t="shared" si="5"/>
        <v>396</v>
      </c>
    </row>
    <row r="113" spans="1:6" x14ac:dyDescent="0.2">
      <c r="A113" s="30" t="s">
        <v>80</v>
      </c>
      <c r="B113" s="62">
        <v>378</v>
      </c>
      <c r="C113" s="62">
        <v>262</v>
      </c>
      <c r="D113" s="36">
        <v>69</v>
      </c>
      <c r="E113" s="36"/>
      <c r="F113" s="36">
        <f t="shared" si="5"/>
        <v>709</v>
      </c>
    </row>
    <row r="114" spans="1:6" x14ac:dyDescent="0.2">
      <c r="A114" s="30" t="s">
        <v>0</v>
      </c>
      <c r="B114" s="37">
        <f>SUM(B106:B113)</f>
        <v>2357</v>
      </c>
      <c r="C114" s="37">
        <f>SUM(C106:C113)</f>
        <v>1415</v>
      </c>
      <c r="D114" s="37">
        <f>SUM(D106:D113)</f>
        <v>398</v>
      </c>
      <c r="E114" s="37">
        <f>SUM(E106:E113)</f>
        <v>0</v>
      </c>
      <c r="F114" s="37">
        <f>SUM(F106:F113)</f>
        <v>4170</v>
      </c>
    </row>
    <row r="115" spans="1:6" x14ac:dyDescent="0.2">
      <c r="A115" s="30"/>
      <c r="B115" s="36"/>
      <c r="C115" s="36"/>
      <c r="D115" s="36"/>
      <c r="E115" s="36"/>
      <c r="F115" s="36"/>
    </row>
    <row r="116" spans="1:6" ht="9.75" customHeight="1" x14ac:dyDescent="0.2">
      <c r="A116" s="30"/>
      <c r="B116" s="65"/>
      <c r="C116" s="65"/>
      <c r="D116" s="36"/>
      <c r="E116" s="36"/>
      <c r="F116" s="36"/>
    </row>
    <row r="117" spans="1:6" ht="9.75" customHeight="1" x14ac:dyDescent="0.2">
      <c r="A117" s="30"/>
      <c r="B117" s="65"/>
      <c r="C117" s="65"/>
      <c r="D117" s="36"/>
      <c r="E117" s="36"/>
      <c r="F117" s="36"/>
    </row>
    <row r="118" spans="1:6" ht="14.25" x14ac:dyDescent="0.2">
      <c r="A118" s="30" t="s">
        <v>81</v>
      </c>
      <c r="B118" s="63">
        <v>145</v>
      </c>
      <c r="C118" s="63">
        <v>112</v>
      </c>
      <c r="D118" s="36">
        <v>48</v>
      </c>
      <c r="E118" s="36"/>
      <c r="F118" s="36">
        <f>SUM(B118:E118)</f>
        <v>305</v>
      </c>
    </row>
    <row r="119" spans="1:6" x14ac:dyDescent="0.2">
      <c r="A119" s="30" t="s">
        <v>0</v>
      </c>
      <c r="B119" s="37">
        <f>B118</f>
        <v>145</v>
      </c>
      <c r="C119" s="37">
        <f>C118</f>
        <v>112</v>
      </c>
      <c r="D119" s="37">
        <f>D118</f>
        <v>48</v>
      </c>
      <c r="E119" s="37">
        <f>E118</f>
        <v>0</v>
      </c>
      <c r="F119" s="37">
        <f>F118</f>
        <v>305</v>
      </c>
    </row>
    <row r="120" spans="1:6" x14ac:dyDescent="0.2">
      <c r="A120" s="30"/>
      <c r="B120" s="36"/>
      <c r="C120" s="36"/>
      <c r="D120" s="36"/>
      <c r="E120" s="36"/>
      <c r="F120" s="36"/>
    </row>
    <row r="121" spans="1:6" ht="9.75" customHeight="1" x14ac:dyDescent="0.2">
      <c r="A121" s="30"/>
      <c r="B121" s="36"/>
      <c r="C121" s="36"/>
      <c r="D121" s="36"/>
      <c r="E121" s="36"/>
      <c r="F121" s="36"/>
    </row>
    <row r="122" spans="1:6" ht="9.75" customHeight="1" x14ac:dyDescent="0.2">
      <c r="A122" s="30"/>
      <c r="B122" s="36"/>
      <c r="C122" s="36"/>
      <c r="D122" s="36"/>
      <c r="E122" s="36"/>
      <c r="F122" s="36"/>
    </row>
    <row r="123" spans="1:6" ht="14.25" x14ac:dyDescent="0.2">
      <c r="A123" s="30" t="s">
        <v>82</v>
      </c>
      <c r="B123" s="62">
        <v>78</v>
      </c>
      <c r="C123" s="61">
        <v>53</v>
      </c>
      <c r="D123" s="36">
        <v>35</v>
      </c>
      <c r="E123" s="36"/>
      <c r="F123" s="36">
        <f t="shared" ref="F123:F128" si="6">SUM(B123:E123)</f>
        <v>166</v>
      </c>
    </row>
    <row r="124" spans="1:6" ht="14.25" x14ac:dyDescent="0.2">
      <c r="A124" s="30" t="s">
        <v>83</v>
      </c>
      <c r="B124" s="62">
        <v>89</v>
      </c>
      <c r="C124" s="61">
        <v>87</v>
      </c>
      <c r="D124" s="36">
        <v>31</v>
      </c>
      <c r="E124" s="36"/>
      <c r="F124" s="36">
        <f t="shared" si="6"/>
        <v>207</v>
      </c>
    </row>
    <row r="125" spans="1:6" ht="14.25" x14ac:dyDescent="0.2">
      <c r="A125" s="30" t="s">
        <v>84</v>
      </c>
      <c r="B125" s="62">
        <v>143</v>
      </c>
      <c r="C125" s="61">
        <v>115</v>
      </c>
      <c r="D125" s="36">
        <v>34</v>
      </c>
      <c r="E125" s="36"/>
      <c r="F125" s="36">
        <f t="shared" si="6"/>
        <v>292</v>
      </c>
    </row>
    <row r="126" spans="1:6" ht="14.25" x14ac:dyDescent="0.2">
      <c r="A126" s="30" t="s">
        <v>85</v>
      </c>
      <c r="B126" s="62">
        <v>175</v>
      </c>
      <c r="C126" s="61">
        <v>141</v>
      </c>
      <c r="D126" s="36">
        <v>36</v>
      </c>
      <c r="E126" s="36"/>
      <c r="F126" s="36">
        <f t="shared" si="6"/>
        <v>352</v>
      </c>
    </row>
    <row r="127" spans="1:6" ht="14.25" x14ac:dyDescent="0.2">
      <c r="A127" s="30" t="s">
        <v>86</v>
      </c>
      <c r="B127" s="62">
        <v>73</v>
      </c>
      <c r="C127" s="61">
        <v>66</v>
      </c>
      <c r="D127" s="36">
        <v>87</v>
      </c>
      <c r="E127" s="36"/>
      <c r="F127" s="36">
        <f t="shared" si="6"/>
        <v>226</v>
      </c>
    </row>
    <row r="128" spans="1:6" ht="14.25" x14ac:dyDescent="0.2">
      <c r="A128" s="30" t="s">
        <v>87</v>
      </c>
      <c r="B128" s="62">
        <v>89</v>
      </c>
      <c r="C128" s="61">
        <v>73</v>
      </c>
      <c r="D128" s="36">
        <v>21</v>
      </c>
      <c r="E128" s="36"/>
      <c r="F128" s="36">
        <f t="shared" si="6"/>
        <v>183</v>
      </c>
    </row>
    <row r="129" spans="1:6" x14ac:dyDescent="0.2">
      <c r="A129" s="30" t="s">
        <v>0</v>
      </c>
      <c r="B129" s="37">
        <f>SUM(B123:B128)</f>
        <v>647</v>
      </c>
      <c r="C129" s="37">
        <f>SUM(C123:C128)</f>
        <v>535</v>
      </c>
      <c r="D129" s="37">
        <f>SUM(D123:D128)</f>
        <v>244</v>
      </c>
      <c r="E129" s="37">
        <f>SUM(E123:E128)</f>
        <v>0</v>
      </c>
      <c r="F129" s="37">
        <f>SUM(F123:F128)</f>
        <v>1426</v>
      </c>
    </row>
    <row r="130" spans="1:6" x14ac:dyDescent="0.2">
      <c r="A130" s="30"/>
      <c r="B130" s="66"/>
      <c r="C130" s="67"/>
      <c r="D130" s="67"/>
      <c r="E130" s="67"/>
      <c r="F130" s="75"/>
    </row>
    <row r="131" spans="1:6" x14ac:dyDescent="0.2">
      <c r="A131" s="30"/>
      <c r="B131" s="66"/>
      <c r="C131" s="67"/>
      <c r="D131" s="67"/>
      <c r="E131" s="67"/>
      <c r="F131" s="75"/>
    </row>
    <row r="132" spans="1:6" x14ac:dyDescent="0.2">
      <c r="A132" s="98"/>
      <c r="B132" s="99" t="s">
        <v>128</v>
      </c>
      <c r="C132" s="100"/>
      <c r="D132" s="100"/>
      <c r="E132" s="100"/>
      <c r="F132" s="101"/>
    </row>
    <row r="133" spans="1:6" ht="16.5" customHeight="1" x14ac:dyDescent="0.2">
      <c r="A133" s="98"/>
      <c r="B133" s="102"/>
      <c r="C133" s="103"/>
      <c r="D133" s="103"/>
      <c r="E133" s="103"/>
      <c r="F133" s="104"/>
    </row>
    <row r="134" spans="1:6" x14ac:dyDescent="0.2">
      <c r="A134" s="98"/>
      <c r="B134" s="37" t="s">
        <v>129</v>
      </c>
      <c r="C134" s="37" t="s">
        <v>130</v>
      </c>
      <c r="D134" s="37" t="s">
        <v>122</v>
      </c>
      <c r="E134" s="37" t="s">
        <v>131</v>
      </c>
      <c r="F134" s="37" t="s">
        <v>132</v>
      </c>
    </row>
    <row r="135" spans="1:6" ht="14.25" x14ac:dyDescent="0.2">
      <c r="A135" s="30" t="s">
        <v>88</v>
      </c>
      <c r="B135" s="60">
        <v>142</v>
      </c>
      <c r="C135" s="61">
        <v>92</v>
      </c>
      <c r="D135" s="36">
        <v>37</v>
      </c>
      <c r="E135" s="36"/>
      <c r="F135" s="36">
        <f>SUM(B135:E135)</f>
        <v>271</v>
      </c>
    </row>
    <row r="136" spans="1:6" ht="14.25" x14ac:dyDescent="0.2">
      <c r="A136" s="30" t="s">
        <v>89</v>
      </c>
      <c r="B136" s="60">
        <v>221</v>
      </c>
      <c r="C136" s="61">
        <v>221</v>
      </c>
      <c r="D136" s="36">
        <v>65</v>
      </c>
      <c r="E136" s="36"/>
      <c r="F136" s="36">
        <f>SUM(B136:E136)</f>
        <v>507</v>
      </c>
    </row>
    <row r="137" spans="1:6" ht="14.25" x14ac:dyDescent="0.2">
      <c r="A137" s="30" t="s">
        <v>90</v>
      </c>
      <c r="B137" s="60">
        <v>121</v>
      </c>
      <c r="C137" s="61">
        <v>88</v>
      </c>
      <c r="D137" s="36">
        <v>30</v>
      </c>
      <c r="E137" s="36"/>
      <c r="F137" s="36">
        <f>SUM(B137:E137)</f>
        <v>239</v>
      </c>
    </row>
    <row r="138" spans="1:6" ht="14.25" x14ac:dyDescent="0.2">
      <c r="A138" s="30" t="s">
        <v>91</v>
      </c>
      <c r="B138" s="60">
        <v>310</v>
      </c>
      <c r="C138" s="61">
        <v>211</v>
      </c>
      <c r="D138" s="36">
        <v>74</v>
      </c>
      <c r="E138" s="36"/>
      <c r="F138" s="36">
        <f>SUM(B138:E138)</f>
        <v>595</v>
      </c>
    </row>
    <row r="139" spans="1:6" x14ac:dyDescent="0.2">
      <c r="A139" s="30" t="s">
        <v>0</v>
      </c>
      <c r="B139" s="37">
        <f>SUM(B135:B138)</f>
        <v>794</v>
      </c>
      <c r="C139" s="37">
        <f>SUM(C135:C138)</f>
        <v>612</v>
      </c>
      <c r="D139" s="37">
        <f>SUM(D135:D138)</f>
        <v>206</v>
      </c>
      <c r="E139" s="37">
        <f>SUM(E135:E138)</f>
        <v>0</v>
      </c>
      <c r="F139" s="37">
        <f>SUM(F135:F138)</f>
        <v>1612</v>
      </c>
    </row>
    <row r="140" spans="1:6" x14ac:dyDescent="0.2">
      <c r="A140" s="30"/>
      <c r="B140" s="36"/>
      <c r="C140" s="36"/>
      <c r="D140" s="36"/>
      <c r="E140" s="36"/>
      <c r="F140" s="36"/>
    </row>
    <row r="141" spans="1:6" x14ac:dyDescent="0.2">
      <c r="A141" s="30"/>
      <c r="B141" s="65"/>
      <c r="C141" s="65"/>
      <c r="D141" s="36"/>
      <c r="E141" s="36"/>
      <c r="F141" s="36"/>
    </row>
    <row r="142" spans="1:6" ht="14.25" x14ac:dyDescent="0.2">
      <c r="A142" s="30" t="s">
        <v>92</v>
      </c>
      <c r="B142" s="60">
        <v>556</v>
      </c>
      <c r="C142" s="63">
        <v>345</v>
      </c>
      <c r="D142" s="36">
        <v>77</v>
      </c>
      <c r="E142" s="36"/>
      <c r="F142" s="36">
        <f t="shared" ref="F142:F147" si="7">SUM(B142:E142)</f>
        <v>978</v>
      </c>
    </row>
    <row r="143" spans="1:6" ht="14.25" x14ac:dyDescent="0.2">
      <c r="A143" s="30" t="s">
        <v>93</v>
      </c>
      <c r="B143" s="60">
        <v>248</v>
      </c>
      <c r="C143" s="63">
        <v>145</v>
      </c>
      <c r="D143" s="36">
        <v>33</v>
      </c>
      <c r="E143" s="36"/>
      <c r="F143" s="36">
        <f t="shared" si="7"/>
        <v>426</v>
      </c>
    </row>
    <row r="144" spans="1:6" ht="14.25" x14ac:dyDescent="0.2">
      <c r="A144" s="30" t="s">
        <v>94</v>
      </c>
      <c r="B144" s="60">
        <v>351</v>
      </c>
      <c r="C144" s="63">
        <v>158</v>
      </c>
      <c r="D144" s="36">
        <v>68</v>
      </c>
      <c r="E144" s="36"/>
      <c r="F144" s="36">
        <f t="shared" si="7"/>
        <v>577</v>
      </c>
    </row>
    <row r="145" spans="1:6" ht="14.25" x14ac:dyDescent="0.2">
      <c r="A145" s="30" t="s">
        <v>95</v>
      </c>
      <c r="B145" s="60">
        <v>113</v>
      </c>
      <c r="C145" s="63">
        <v>91</v>
      </c>
      <c r="D145" s="36">
        <v>37</v>
      </c>
      <c r="E145" s="36"/>
      <c r="F145" s="36">
        <f t="shared" si="7"/>
        <v>241</v>
      </c>
    </row>
    <row r="146" spans="1:6" ht="14.25" x14ac:dyDescent="0.2">
      <c r="A146" s="30" t="s">
        <v>96</v>
      </c>
      <c r="B146" s="60">
        <v>212</v>
      </c>
      <c r="C146" s="63">
        <v>119</v>
      </c>
      <c r="D146" s="36">
        <v>25</v>
      </c>
      <c r="E146" s="36"/>
      <c r="F146" s="36">
        <f t="shared" si="7"/>
        <v>356</v>
      </c>
    </row>
    <row r="147" spans="1:6" ht="14.25" x14ac:dyDescent="0.2">
      <c r="A147" s="30" t="s">
        <v>97</v>
      </c>
      <c r="B147" s="60">
        <v>122</v>
      </c>
      <c r="C147" s="63">
        <v>61</v>
      </c>
      <c r="D147" s="36">
        <v>23</v>
      </c>
      <c r="E147" s="36"/>
      <c r="F147" s="36">
        <f t="shared" si="7"/>
        <v>206</v>
      </c>
    </row>
    <row r="148" spans="1:6" x14ac:dyDescent="0.2">
      <c r="A148" s="30" t="s">
        <v>0</v>
      </c>
      <c r="B148" s="37">
        <f>SUM(B142:B147)</f>
        <v>1602</v>
      </c>
      <c r="C148" s="37">
        <f>SUM(C142:C147)</f>
        <v>919</v>
      </c>
      <c r="D148" s="37">
        <f>SUM(D142:D147)</f>
        <v>263</v>
      </c>
      <c r="E148" s="37">
        <f>SUM(E142:E147)</f>
        <v>0</v>
      </c>
      <c r="F148" s="37">
        <f>SUM(F142:F147)</f>
        <v>2784</v>
      </c>
    </row>
    <row r="149" spans="1:6" x14ac:dyDescent="0.2">
      <c r="A149" s="30"/>
      <c r="B149" s="36"/>
      <c r="C149" s="36"/>
      <c r="D149" s="36"/>
      <c r="E149" s="36"/>
      <c r="F149" s="36"/>
    </row>
    <row r="150" spans="1:6" x14ac:dyDescent="0.2">
      <c r="A150" s="30"/>
      <c r="B150" s="65"/>
      <c r="C150" s="36"/>
      <c r="D150" s="36"/>
      <c r="E150" s="36"/>
      <c r="F150" s="36"/>
    </row>
    <row r="151" spans="1:6" ht="14.25" x14ac:dyDescent="0.2">
      <c r="A151" s="30" t="s">
        <v>98</v>
      </c>
      <c r="B151" s="60">
        <v>186</v>
      </c>
      <c r="C151" s="61">
        <v>160</v>
      </c>
      <c r="D151" s="36">
        <v>63</v>
      </c>
      <c r="E151" s="36"/>
      <c r="F151" s="36">
        <f t="shared" ref="F151:F157" si="8">SUM(B151:E151)</f>
        <v>409</v>
      </c>
    </row>
    <row r="152" spans="1:6" ht="14.25" x14ac:dyDescent="0.2">
      <c r="A152" s="30" t="s">
        <v>99</v>
      </c>
      <c r="B152" s="60">
        <v>58</v>
      </c>
      <c r="C152" s="61">
        <v>42</v>
      </c>
      <c r="D152" s="36">
        <v>6</v>
      </c>
      <c r="E152" s="36"/>
      <c r="F152" s="36">
        <f t="shared" si="8"/>
        <v>106</v>
      </c>
    </row>
    <row r="153" spans="1:6" ht="14.25" x14ac:dyDescent="0.2">
      <c r="A153" s="30" t="s">
        <v>100</v>
      </c>
      <c r="B153" s="60">
        <v>158</v>
      </c>
      <c r="C153" s="61">
        <v>121</v>
      </c>
      <c r="D153" s="36">
        <v>20</v>
      </c>
      <c r="E153" s="36"/>
      <c r="F153" s="36">
        <f t="shared" si="8"/>
        <v>299</v>
      </c>
    </row>
    <row r="154" spans="1:6" ht="14.25" x14ac:dyDescent="0.2">
      <c r="A154" s="30" t="s">
        <v>101</v>
      </c>
      <c r="B154" s="60">
        <v>79</v>
      </c>
      <c r="C154" s="61">
        <v>49</v>
      </c>
      <c r="D154" s="36">
        <v>10</v>
      </c>
      <c r="E154" s="36"/>
      <c r="F154" s="36">
        <f t="shared" si="8"/>
        <v>138</v>
      </c>
    </row>
    <row r="155" spans="1:6" ht="14.25" x14ac:dyDescent="0.2">
      <c r="A155" s="30" t="s">
        <v>102</v>
      </c>
      <c r="B155" s="60">
        <v>104</v>
      </c>
      <c r="C155" s="61">
        <v>83</v>
      </c>
      <c r="D155" s="36">
        <v>15</v>
      </c>
      <c r="E155" s="36"/>
      <c r="F155" s="36">
        <f t="shared" si="8"/>
        <v>202</v>
      </c>
    </row>
    <row r="156" spans="1:6" ht="14.25" x14ac:dyDescent="0.2">
      <c r="A156" s="30" t="s">
        <v>103</v>
      </c>
      <c r="B156" s="60">
        <v>169</v>
      </c>
      <c r="C156" s="61">
        <v>139</v>
      </c>
      <c r="D156" s="36">
        <v>50</v>
      </c>
      <c r="E156" s="36"/>
      <c r="F156" s="36">
        <f t="shared" si="8"/>
        <v>358</v>
      </c>
    </row>
    <row r="157" spans="1:6" ht="14.25" x14ac:dyDescent="0.2">
      <c r="A157" s="30" t="s">
        <v>104</v>
      </c>
      <c r="B157" s="60">
        <v>159</v>
      </c>
      <c r="C157" s="61">
        <v>131</v>
      </c>
      <c r="D157" s="36">
        <v>32</v>
      </c>
      <c r="E157" s="36"/>
      <c r="F157" s="36">
        <f t="shared" si="8"/>
        <v>322</v>
      </c>
    </row>
    <row r="158" spans="1:6" x14ac:dyDescent="0.2">
      <c r="A158" s="30" t="s">
        <v>0</v>
      </c>
      <c r="B158" s="37">
        <f>SUM(B151:B157)</f>
        <v>913</v>
      </c>
      <c r="C158" s="37">
        <f>SUM(C151:C157)</f>
        <v>725</v>
      </c>
      <c r="D158" s="37">
        <f>SUM(D151:D157)</f>
        <v>196</v>
      </c>
      <c r="E158" s="37">
        <f>SUM(E151:E157)</f>
        <v>0</v>
      </c>
      <c r="F158" s="37">
        <f>SUM(F151:F157)</f>
        <v>1834</v>
      </c>
    </row>
    <row r="159" spans="1:6" x14ac:dyDescent="0.2">
      <c r="A159" s="30"/>
      <c r="B159" s="36"/>
      <c r="C159" s="36"/>
      <c r="D159" s="36"/>
      <c r="E159" s="36"/>
      <c r="F159" s="36"/>
    </row>
    <row r="160" spans="1:6" x14ac:dyDescent="0.2">
      <c r="A160" s="30"/>
      <c r="B160" s="65"/>
      <c r="C160" s="36"/>
      <c r="D160" s="36"/>
      <c r="E160" s="36"/>
      <c r="F160" s="36"/>
    </row>
    <row r="161" spans="1:6" ht="14.25" x14ac:dyDescent="0.2">
      <c r="A161" s="30" t="s">
        <v>105</v>
      </c>
      <c r="B161" s="60">
        <v>231</v>
      </c>
      <c r="C161" s="61">
        <v>109</v>
      </c>
      <c r="D161" s="36">
        <v>30</v>
      </c>
      <c r="E161" s="36"/>
      <c r="F161" s="36">
        <f t="shared" ref="F161:F171" si="9">SUM(B161:E161)</f>
        <v>370</v>
      </c>
    </row>
    <row r="162" spans="1:6" ht="14.25" x14ac:dyDescent="0.2">
      <c r="A162" s="30" t="s">
        <v>106</v>
      </c>
      <c r="B162" s="60">
        <v>109</v>
      </c>
      <c r="C162" s="61">
        <v>85</v>
      </c>
      <c r="D162" s="36">
        <v>25</v>
      </c>
      <c r="E162" s="36"/>
      <c r="F162" s="36">
        <f t="shared" si="9"/>
        <v>219</v>
      </c>
    </row>
    <row r="163" spans="1:6" ht="14.25" x14ac:dyDescent="0.2">
      <c r="A163" s="30" t="s">
        <v>107</v>
      </c>
      <c r="B163" s="60">
        <v>174</v>
      </c>
      <c r="C163" s="61">
        <v>134</v>
      </c>
      <c r="D163" s="36">
        <v>29</v>
      </c>
      <c r="E163" s="36"/>
      <c r="F163" s="36">
        <f t="shared" si="9"/>
        <v>337</v>
      </c>
    </row>
    <row r="164" spans="1:6" ht="14.25" x14ac:dyDescent="0.2">
      <c r="A164" s="30" t="s">
        <v>108</v>
      </c>
      <c r="B164" s="60">
        <v>236</v>
      </c>
      <c r="C164" s="61">
        <v>158</v>
      </c>
      <c r="D164" s="36">
        <v>29</v>
      </c>
      <c r="E164" s="36"/>
      <c r="F164" s="36">
        <f t="shared" si="9"/>
        <v>423</v>
      </c>
    </row>
    <row r="165" spans="1:6" ht="14.25" x14ac:dyDescent="0.2">
      <c r="A165" s="30" t="s">
        <v>109</v>
      </c>
      <c r="B165" s="60">
        <v>109</v>
      </c>
      <c r="C165" s="61">
        <v>73</v>
      </c>
      <c r="D165" s="36">
        <v>22</v>
      </c>
      <c r="E165" s="36"/>
      <c r="F165" s="36">
        <f t="shared" si="9"/>
        <v>204</v>
      </c>
    </row>
    <row r="166" spans="1:6" ht="14.25" x14ac:dyDescent="0.2">
      <c r="A166" s="30" t="s">
        <v>110</v>
      </c>
      <c r="B166" s="60">
        <v>203</v>
      </c>
      <c r="C166" s="61">
        <v>131</v>
      </c>
      <c r="D166" s="36">
        <v>41</v>
      </c>
      <c r="E166" s="36"/>
      <c r="F166" s="36">
        <f t="shared" si="9"/>
        <v>375</v>
      </c>
    </row>
    <row r="167" spans="1:6" ht="14.25" x14ac:dyDescent="0.2">
      <c r="A167" s="30" t="s">
        <v>111</v>
      </c>
      <c r="B167" s="60">
        <v>221</v>
      </c>
      <c r="C167" s="61">
        <v>130</v>
      </c>
      <c r="D167" s="36">
        <v>27</v>
      </c>
      <c r="E167" s="36"/>
      <c r="F167" s="36">
        <f t="shared" si="9"/>
        <v>378</v>
      </c>
    </row>
    <row r="168" spans="1:6" ht="14.25" x14ac:dyDescent="0.2">
      <c r="A168" s="30" t="s">
        <v>112</v>
      </c>
      <c r="B168" s="60">
        <v>214</v>
      </c>
      <c r="C168" s="61">
        <v>115</v>
      </c>
      <c r="D168" s="36">
        <v>34</v>
      </c>
      <c r="E168" s="36"/>
      <c r="F168" s="36">
        <f t="shared" si="9"/>
        <v>363</v>
      </c>
    </row>
    <row r="169" spans="1:6" ht="14.25" x14ac:dyDescent="0.2">
      <c r="A169" s="30" t="s">
        <v>113</v>
      </c>
      <c r="B169" s="60">
        <v>109</v>
      </c>
      <c r="C169" s="61">
        <v>55</v>
      </c>
      <c r="D169" s="36">
        <v>14</v>
      </c>
      <c r="E169" s="36"/>
      <c r="F169" s="36">
        <f t="shared" si="9"/>
        <v>178</v>
      </c>
    </row>
    <row r="170" spans="1:6" ht="14.25" x14ac:dyDescent="0.2">
      <c r="A170" s="30" t="s">
        <v>114</v>
      </c>
      <c r="B170" s="60">
        <v>193</v>
      </c>
      <c r="C170" s="61">
        <v>111</v>
      </c>
      <c r="D170" s="36">
        <v>25</v>
      </c>
      <c r="E170" s="36"/>
      <c r="F170" s="36">
        <f t="shared" si="9"/>
        <v>329</v>
      </c>
    </row>
    <row r="171" spans="1:6" ht="14.25" x14ac:dyDescent="0.2">
      <c r="A171" s="30" t="s">
        <v>115</v>
      </c>
      <c r="B171" s="60">
        <v>249</v>
      </c>
      <c r="C171" s="61">
        <v>114</v>
      </c>
      <c r="D171" s="36">
        <v>28</v>
      </c>
      <c r="E171" s="36"/>
      <c r="F171" s="36">
        <f t="shared" si="9"/>
        <v>391</v>
      </c>
    </row>
    <row r="172" spans="1:6" x14ac:dyDescent="0.2">
      <c r="A172" s="30" t="s">
        <v>0</v>
      </c>
      <c r="B172" s="37">
        <f>SUM(B161:B171)</f>
        <v>2048</v>
      </c>
      <c r="C172" s="37">
        <f>SUM(C161:C171)</f>
        <v>1215</v>
      </c>
      <c r="D172" s="37">
        <f>SUM(D161:D171)</f>
        <v>304</v>
      </c>
      <c r="E172" s="37">
        <f>SUM(E161:E171)</f>
        <v>0</v>
      </c>
      <c r="F172" s="37">
        <f>SUM(F161:F171)</f>
        <v>3567</v>
      </c>
    </row>
    <row r="173" spans="1:6" x14ac:dyDescent="0.2">
      <c r="A173" s="30"/>
      <c r="B173" s="36"/>
      <c r="C173" s="36"/>
      <c r="D173" s="36"/>
      <c r="E173" s="36"/>
      <c r="F173" s="36"/>
    </row>
    <row r="174" spans="1:6" x14ac:dyDescent="0.2">
      <c r="A174" s="30"/>
      <c r="B174" s="65"/>
      <c r="C174" s="65"/>
      <c r="D174" s="36"/>
      <c r="E174" s="36"/>
      <c r="F174" s="36"/>
    </row>
    <row r="175" spans="1:6" ht="14.25" x14ac:dyDescent="0.2">
      <c r="A175" s="30" t="s">
        <v>116</v>
      </c>
      <c r="B175" s="60">
        <v>171</v>
      </c>
      <c r="C175" s="63">
        <v>104</v>
      </c>
      <c r="D175" s="36">
        <v>25</v>
      </c>
      <c r="E175" s="36">
        <v>1</v>
      </c>
      <c r="F175" s="36">
        <v>301</v>
      </c>
    </row>
    <row r="176" spans="1:6" ht="14.25" x14ac:dyDescent="0.2">
      <c r="A176" s="30" t="s">
        <v>117</v>
      </c>
      <c r="B176" s="60">
        <v>249</v>
      </c>
      <c r="C176" s="63">
        <v>160</v>
      </c>
      <c r="D176" s="36">
        <v>37</v>
      </c>
      <c r="E176" s="36"/>
      <c r="F176" s="36">
        <f>SUM(B176:E176)</f>
        <v>446</v>
      </c>
    </row>
    <row r="177" spans="1:6" x14ac:dyDescent="0.2">
      <c r="A177" s="30" t="s">
        <v>0</v>
      </c>
      <c r="B177" s="37">
        <f>B175+B176</f>
        <v>420</v>
      </c>
      <c r="C177" s="37">
        <f>C175+C176</f>
        <v>264</v>
      </c>
      <c r="D177" s="37">
        <f>D175+D176</f>
        <v>62</v>
      </c>
      <c r="E177" s="37">
        <f>E175+E176</f>
        <v>1</v>
      </c>
      <c r="F177" s="37">
        <f>F175+F176</f>
        <v>747</v>
      </c>
    </row>
    <row r="178" spans="1:6" x14ac:dyDescent="0.2">
      <c r="A178" s="30"/>
      <c r="B178" s="36"/>
      <c r="C178" s="36"/>
      <c r="D178" s="36"/>
      <c r="E178" s="36"/>
      <c r="F178" s="36"/>
    </row>
    <row r="179" spans="1:6" x14ac:dyDescent="0.2">
      <c r="A179" s="30"/>
      <c r="B179" s="36"/>
      <c r="C179" s="36"/>
      <c r="D179" s="36"/>
      <c r="E179" s="36"/>
      <c r="F179" s="36"/>
    </row>
    <row r="180" spans="1:6" x14ac:dyDescent="0.2">
      <c r="A180" s="30" t="s">
        <v>133</v>
      </c>
      <c r="B180" s="36">
        <f>B46+B59+B77+B83+B94+B102+B114+B119+B129+B139+B148+B158+B172+B177</f>
        <v>16277</v>
      </c>
      <c r="C180" s="36">
        <f>C46+C59+C77+C83+C94+C102+C114+C119+C129+C139+C148+C158+C172+C177</f>
        <v>10036</v>
      </c>
      <c r="D180" s="36">
        <f>D46+D59+D77+D83+D94+D102+D114+D119+D129+D139+D148+D158+D172+D177</f>
        <v>3357</v>
      </c>
      <c r="E180" s="36">
        <f>E46+E59+E77+E83+E94+E102+E114+E119+E129+E139+E148+E158+E172+E177</f>
        <v>3</v>
      </c>
      <c r="F180" s="36">
        <f>F46+F59+F77+F83+F94+F102+F114+F119+F129+F139+F148+F158+F172+F177</f>
        <v>29673</v>
      </c>
    </row>
    <row r="181" spans="1:6" x14ac:dyDescent="0.2">
      <c r="A181" s="30" t="s">
        <v>119</v>
      </c>
      <c r="B181" s="36">
        <f>B33</f>
        <v>5112</v>
      </c>
      <c r="C181" s="36">
        <f>C33</f>
        <v>2187</v>
      </c>
      <c r="D181" s="36">
        <f>D33</f>
        <v>1016</v>
      </c>
      <c r="E181" s="36">
        <f>E33</f>
        <v>1</v>
      </c>
      <c r="F181" s="36">
        <f>F33</f>
        <v>8316</v>
      </c>
    </row>
    <row r="182" spans="1:6" x14ac:dyDescent="0.2">
      <c r="A182" s="30" t="s">
        <v>120</v>
      </c>
      <c r="B182" s="36">
        <f>B41</f>
        <v>648</v>
      </c>
      <c r="C182" s="36">
        <f>C41</f>
        <v>341</v>
      </c>
      <c r="D182" s="36">
        <f>D41</f>
        <v>115</v>
      </c>
      <c r="E182" s="36">
        <f>E41</f>
        <v>0</v>
      </c>
      <c r="F182" s="36">
        <f>F41</f>
        <v>1104</v>
      </c>
    </row>
    <row r="183" spans="1:6" x14ac:dyDescent="0.2">
      <c r="A183" s="30"/>
      <c r="B183" s="36"/>
      <c r="C183" s="36"/>
      <c r="D183" s="36"/>
      <c r="E183" s="36"/>
      <c r="F183" s="36"/>
    </row>
    <row r="184" spans="1:6" ht="15" x14ac:dyDescent="0.25">
      <c r="A184" s="64" t="s">
        <v>121</v>
      </c>
      <c r="B184" s="64">
        <f>B180+B181+B182</f>
        <v>22037</v>
      </c>
      <c r="C184" s="64">
        <f>C180+C181+C182</f>
        <v>12564</v>
      </c>
      <c r="D184" s="64">
        <v>4488</v>
      </c>
      <c r="E184" s="64">
        <f>E180+E181+E182</f>
        <v>4</v>
      </c>
      <c r="F184" s="64">
        <v>39093</v>
      </c>
    </row>
    <row r="188" spans="1:6" x14ac:dyDescent="0.2">
      <c r="A188" s="98"/>
      <c r="B188" s="99" t="s">
        <v>297</v>
      </c>
      <c r="C188" s="100"/>
      <c r="D188" s="100"/>
      <c r="E188" s="100"/>
      <c r="F188" s="101"/>
    </row>
    <row r="189" spans="1:6" x14ac:dyDescent="0.2">
      <c r="A189" s="98"/>
      <c r="B189" s="102"/>
      <c r="C189" s="103"/>
      <c r="D189" s="103"/>
      <c r="E189" s="103"/>
      <c r="F189" s="104"/>
    </row>
    <row r="190" spans="1:6" x14ac:dyDescent="0.2">
      <c r="A190" s="98"/>
      <c r="B190" s="37" t="s">
        <v>129</v>
      </c>
      <c r="C190" s="37" t="s">
        <v>130</v>
      </c>
      <c r="D190" s="37" t="s">
        <v>122</v>
      </c>
      <c r="E190" s="37" t="s">
        <v>131</v>
      </c>
      <c r="F190" s="37" t="s">
        <v>132</v>
      </c>
    </row>
    <row r="191" spans="1:6" ht="14.25" x14ac:dyDescent="0.2">
      <c r="A191" s="30" t="s">
        <v>1</v>
      </c>
      <c r="B191" s="60">
        <v>353</v>
      </c>
      <c r="C191" s="61">
        <v>131</v>
      </c>
      <c r="D191" s="36">
        <v>36</v>
      </c>
      <c r="E191" s="36"/>
      <c r="F191" s="36">
        <f t="shared" ref="F191:F219" si="10">SUM(B191:E191)</f>
        <v>520</v>
      </c>
    </row>
    <row r="192" spans="1:6" ht="14.25" x14ac:dyDescent="0.2">
      <c r="A192" s="30" t="s">
        <v>2</v>
      </c>
      <c r="B192" s="60">
        <v>77</v>
      </c>
      <c r="C192" s="61">
        <v>47</v>
      </c>
      <c r="D192" s="36">
        <v>18</v>
      </c>
      <c r="E192" s="36"/>
      <c r="F192" s="36">
        <f t="shared" si="10"/>
        <v>142</v>
      </c>
    </row>
    <row r="193" spans="1:6" ht="14.25" x14ac:dyDescent="0.2">
      <c r="A193" s="30" t="s">
        <v>3</v>
      </c>
      <c r="B193" s="60">
        <v>165</v>
      </c>
      <c r="C193" s="61">
        <v>71</v>
      </c>
      <c r="D193" s="36">
        <v>24</v>
      </c>
      <c r="E193" s="36"/>
      <c r="F193" s="36">
        <f t="shared" si="10"/>
        <v>260</v>
      </c>
    </row>
    <row r="194" spans="1:6" ht="14.25" x14ac:dyDescent="0.2">
      <c r="A194" s="30" t="s">
        <v>4</v>
      </c>
      <c r="B194" s="60">
        <v>118</v>
      </c>
      <c r="C194" s="61">
        <v>55</v>
      </c>
      <c r="D194" s="36">
        <v>29</v>
      </c>
      <c r="E194" s="36"/>
      <c r="F194" s="36">
        <f t="shared" si="10"/>
        <v>202</v>
      </c>
    </row>
    <row r="195" spans="1:6" ht="14.25" x14ac:dyDescent="0.2">
      <c r="A195" s="30" t="s">
        <v>5</v>
      </c>
      <c r="B195" s="60">
        <v>144</v>
      </c>
      <c r="C195" s="61">
        <v>41</v>
      </c>
      <c r="D195" s="36">
        <v>26</v>
      </c>
      <c r="E195" s="36"/>
      <c r="F195" s="36">
        <f t="shared" si="10"/>
        <v>211</v>
      </c>
    </row>
    <row r="196" spans="1:6" ht="14.25" x14ac:dyDescent="0.2">
      <c r="A196" s="30" t="s">
        <v>6</v>
      </c>
      <c r="B196" s="60">
        <v>170</v>
      </c>
      <c r="C196" s="61">
        <v>48</v>
      </c>
      <c r="D196" s="36">
        <v>36</v>
      </c>
      <c r="E196" s="36"/>
      <c r="F196" s="36">
        <f t="shared" si="10"/>
        <v>254</v>
      </c>
    </row>
    <row r="197" spans="1:6" ht="14.25" x14ac:dyDescent="0.2">
      <c r="A197" s="30" t="s">
        <v>7</v>
      </c>
      <c r="B197" s="60">
        <v>149</v>
      </c>
      <c r="C197" s="61">
        <v>67</v>
      </c>
      <c r="D197" s="36">
        <v>47</v>
      </c>
      <c r="E197" s="36"/>
      <c r="F197" s="36">
        <f t="shared" si="10"/>
        <v>263</v>
      </c>
    </row>
    <row r="198" spans="1:6" ht="14.25" x14ac:dyDescent="0.2">
      <c r="A198" s="30" t="s">
        <v>8</v>
      </c>
      <c r="B198" s="60">
        <v>147</v>
      </c>
      <c r="C198" s="61">
        <v>64</v>
      </c>
      <c r="D198" s="36">
        <v>32</v>
      </c>
      <c r="E198" s="36"/>
      <c r="F198" s="36">
        <f t="shared" si="10"/>
        <v>243</v>
      </c>
    </row>
    <row r="199" spans="1:6" ht="14.25" x14ac:dyDescent="0.2">
      <c r="A199" s="30" t="s">
        <v>9</v>
      </c>
      <c r="B199" s="60">
        <v>139</v>
      </c>
      <c r="C199" s="61">
        <v>48</v>
      </c>
      <c r="D199" s="36">
        <v>24</v>
      </c>
      <c r="E199" s="36"/>
      <c r="F199" s="36">
        <f t="shared" si="10"/>
        <v>211</v>
      </c>
    </row>
    <row r="200" spans="1:6" ht="14.25" x14ac:dyDescent="0.2">
      <c r="A200" s="30" t="s">
        <v>10</v>
      </c>
      <c r="B200" s="60">
        <v>106</v>
      </c>
      <c r="C200" s="61">
        <v>51</v>
      </c>
      <c r="D200" s="36">
        <v>23</v>
      </c>
      <c r="E200" s="36"/>
      <c r="F200" s="36">
        <f t="shared" si="10"/>
        <v>180</v>
      </c>
    </row>
    <row r="201" spans="1:6" ht="14.25" x14ac:dyDescent="0.2">
      <c r="A201" s="30" t="s">
        <v>11</v>
      </c>
      <c r="B201" s="60">
        <v>229</v>
      </c>
      <c r="C201" s="61">
        <v>48</v>
      </c>
      <c r="D201" s="36">
        <v>32</v>
      </c>
      <c r="E201" s="36">
        <v>1</v>
      </c>
      <c r="F201" s="36">
        <f t="shared" si="10"/>
        <v>310</v>
      </c>
    </row>
    <row r="202" spans="1:6" ht="14.25" x14ac:dyDescent="0.2">
      <c r="A202" s="30" t="s">
        <v>12</v>
      </c>
      <c r="B202" s="60">
        <v>219</v>
      </c>
      <c r="C202" s="61">
        <v>47</v>
      </c>
      <c r="D202" s="36">
        <v>34</v>
      </c>
      <c r="E202" s="36"/>
      <c r="F202" s="36">
        <f t="shared" si="10"/>
        <v>300</v>
      </c>
    </row>
    <row r="203" spans="1:6" ht="14.25" x14ac:dyDescent="0.2">
      <c r="A203" s="30" t="s">
        <v>13</v>
      </c>
      <c r="B203" s="60">
        <v>217</v>
      </c>
      <c r="C203" s="61">
        <v>69</v>
      </c>
      <c r="D203" s="36">
        <v>26</v>
      </c>
      <c r="E203" s="36"/>
      <c r="F203" s="36">
        <f t="shared" si="10"/>
        <v>312</v>
      </c>
    </row>
    <row r="204" spans="1:6" ht="14.25" x14ac:dyDescent="0.2">
      <c r="A204" s="30" t="s">
        <v>14</v>
      </c>
      <c r="B204" s="60">
        <v>132</v>
      </c>
      <c r="C204" s="61">
        <v>21</v>
      </c>
      <c r="D204" s="36">
        <v>16</v>
      </c>
      <c r="E204" s="36"/>
      <c r="F204" s="36">
        <f t="shared" si="10"/>
        <v>169</v>
      </c>
    </row>
    <row r="205" spans="1:6" ht="14.25" x14ac:dyDescent="0.2">
      <c r="A205" s="30" t="s">
        <v>15</v>
      </c>
      <c r="B205" s="60">
        <v>93</v>
      </c>
      <c r="C205" s="61">
        <v>11</v>
      </c>
      <c r="D205" s="36">
        <v>16</v>
      </c>
      <c r="E205" s="36"/>
      <c r="F205" s="36">
        <f t="shared" si="10"/>
        <v>120</v>
      </c>
    </row>
    <row r="206" spans="1:6" ht="14.25" x14ac:dyDescent="0.2">
      <c r="A206" s="30" t="s">
        <v>16</v>
      </c>
      <c r="B206" s="60">
        <v>159</v>
      </c>
      <c r="C206" s="61">
        <v>37</v>
      </c>
      <c r="D206" s="36">
        <v>49</v>
      </c>
      <c r="E206" s="36"/>
      <c r="F206" s="36">
        <f t="shared" si="10"/>
        <v>245</v>
      </c>
    </row>
    <row r="207" spans="1:6" ht="14.25" x14ac:dyDescent="0.2">
      <c r="A207" s="30" t="s">
        <v>17</v>
      </c>
      <c r="B207" s="60">
        <v>282</v>
      </c>
      <c r="C207" s="61">
        <v>35</v>
      </c>
      <c r="D207" s="36">
        <v>40</v>
      </c>
      <c r="E207" s="36"/>
      <c r="F207" s="36">
        <f t="shared" si="10"/>
        <v>357</v>
      </c>
    </row>
    <row r="208" spans="1:6" ht="14.25" x14ac:dyDescent="0.2">
      <c r="A208" s="30" t="s">
        <v>18</v>
      </c>
      <c r="B208" s="60">
        <v>316</v>
      </c>
      <c r="C208" s="61">
        <v>52</v>
      </c>
      <c r="D208" s="36">
        <v>38</v>
      </c>
      <c r="E208" s="36"/>
      <c r="F208" s="36">
        <f t="shared" si="10"/>
        <v>406</v>
      </c>
    </row>
    <row r="209" spans="1:6" ht="14.25" x14ac:dyDescent="0.2">
      <c r="A209" s="30" t="s">
        <v>19</v>
      </c>
      <c r="B209" s="60">
        <v>408</v>
      </c>
      <c r="C209" s="61">
        <v>151</v>
      </c>
      <c r="D209" s="36">
        <v>72</v>
      </c>
      <c r="E209" s="36"/>
      <c r="F209" s="36">
        <f t="shared" si="10"/>
        <v>631</v>
      </c>
    </row>
    <row r="210" spans="1:6" ht="14.25" x14ac:dyDescent="0.2">
      <c r="A210" s="30" t="s">
        <v>20</v>
      </c>
      <c r="B210" s="60">
        <v>264</v>
      </c>
      <c r="C210" s="61">
        <v>80</v>
      </c>
      <c r="D210" s="36">
        <v>45</v>
      </c>
      <c r="E210" s="36"/>
      <c r="F210" s="36">
        <f t="shared" si="10"/>
        <v>389</v>
      </c>
    </row>
    <row r="211" spans="1:6" ht="14.25" x14ac:dyDescent="0.2">
      <c r="A211" s="30" t="s">
        <v>21</v>
      </c>
      <c r="B211" s="60">
        <v>298</v>
      </c>
      <c r="C211" s="61">
        <v>101</v>
      </c>
      <c r="D211" s="36">
        <v>77</v>
      </c>
      <c r="E211" s="36"/>
      <c r="F211" s="36">
        <f t="shared" si="10"/>
        <v>476</v>
      </c>
    </row>
    <row r="212" spans="1:6" ht="14.25" x14ac:dyDescent="0.2">
      <c r="A212" s="30" t="s">
        <v>22</v>
      </c>
      <c r="B212" s="60">
        <v>213</v>
      </c>
      <c r="C212" s="61">
        <v>83</v>
      </c>
      <c r="D212" s="36">
        <v>37</v>
      </c>
      <c r="E212" s="36"/>
      <c r="F212" s="36">
        <f t="shared" si="10"/>
        <v>333</v>
      </c>
    </row>
    <row r="213" spans="1:6" ht="14.25" x14ac:dyDescent="0.2">
      <c r="A213" s="30" t="s">
        <v>23</v>
      </c>
      <c r="B213" s="60">
        <v>230</v>
      </c>
      <c r="C213" s="61">
        <v>92</v>
      </c>
      <c r="D213" s="36">
        <v>44</v>
      </c>
      <c r="E213" s="36"/>
      <c r="F213" s="36">
        <f t="shared" si="10"/>
        <v>366</v>
      </c>
    </row>
    <row r="214" spans="1:6" ht="14.25" x14ac:dyDescent="0.2">
      <c r="A214" s="30" t="s">
        <v>24</v>
      </c>
      <c r="B214" s="60">
        <v>170</v>
      </c>
      <c r="C214" s="61">
        <v>97</v>
      </c>
      <c r="D214" s="36">
        <v>42</v>
      </c>
      <c r="E214" s="36"/>
      <c r="F214" s="36">
        <f t="shared" si="10"/>
        <v>309</v>
      </c>
    </row>
    <row r="215" spans="1:6" ht="14.25" x14ac:dyDescent="0.2">
      <c r="A215" s="30" t="s">
        <v>25</v>
      </c>
      <c r="B215" s="60">
        <v>101</v>
      </c>
      <c r="C215" s="61">
        <v>27</v>
      </c>
      <c r="D215" s="36">
        <v>23</v>
      </c>
      <c r="E215" s="36"/>
      <c r="F215" s="36">
        <f t="shared" si="10"/>
        <v>151</v>
      </c>
    </row>
    <row r="216" spans="1:6" ht="14.25" x14ac:dyDescent="0.2">
      <c r="A216" s="30" t="s">
        <v>26</v>
      </c>
      <c r="B216" s="60">
        <v>227</v>
      </c>
      <c r="C216" s="61">
        <v>98</v>
      </c>
      <c r="D216" s="36">
        <v>55</v>
      </c>
      <c r="E216" s="36"/>
      <c r="F216" s="36">
        <f t="shared" si="10"/>
        <v>380</v>
      </c>
    </row>
    <row r="217" spans="1:6" ht="14.25" x14ac:dyDescent="0.2">
      <c r="A217" s="30" t="s">
        <v>27</v>
      </c>
      <c r="B217" s="60">
        <v>90</v>
      </c>
      <c r="C217" s="61">
        <v>42</v>
      </c>
      <c r="D217" s="36">
        <v>28</v>
      </c>
      <c r="E217" s="36"/>
      <c r="F217" s="36">
        <f t="shared" si="10"/>
        <v>160</v>
      </c>
    </row>
    <row r="218" spans="1:6" ht="14.25" x14ac:dyDescent="0.2">
      <c r="A218" s="30" t="s">
        <v>28</v>
      </c>
      <c r="B218" s="60">
        <v>109</v>
      </c>
      <c r="C218" s="61">
        <v>46</v>
      </c>
      <c r="D218" s="36">
        <v>18</v>
      </c>
      <c r="E218" s="36"/>
      <c r="F218" s="36">
        <f t="shared" si="10"/>
        <v>173</v>
      </c>
    </row>
    <row r="219" spans="1:6" ht="14.25" x14ac:dyDescent="0.2">
      <c r="A219" s="30" t="s">
        <v>29</v>
      </c>
      <c r="B219" s="60">
        <v>149</v>
      </c>
      <c r="C219" s="61">
        <v>54</v>
      </c>
      <c r="D219" s="36">
        <v>40</v>
      </c>
      <c r="E219" s="36"/>
      <c r="F219" s="36">
        <f t="shared" si="10"/>
        <v>243</v>
      </c>
    </row>
    <row r="220" spans="1:6" x14ac:dyDescent="0.2">
      <c r="A220" s="30" t="s">
        <v>0</v>
      </c>
      <c r="B220" s="37">
        <f>SUM(B191:B219)</f>
        <v>5474</v>
      </c>
      <c r="C220" s="37">
        <f>SUM(C191:C219)</f>
        <v>1814</v>
      </c>
      <c r="D220" s="37">
        <f>SUM(D191:D219)</f>
        <v>1027</v>
      </c>
      <c r="E220" s="37">
        <f>SUM(E191:E219)</f>
        <v>1</v>
      </c>
      <c r="F220" s="37">
        <f>SUM(F191:F219)</f>
        <v>8316</v>
      </c>
    </row>
    <row r="221" spans="1:6" x14ac:dyDescent="0.2">
      <c r="A221" s="30"/>
      <c r="B221" s="36"/>
      <c r="C221" s="36"/>
      <c r="D221" s="36"/>
      <c r="E221" s="36"/>
      <c r="F221" s="36"/>
    </row>
    <row r="222" spans="1:6" x14ac:dyDescent="0.2">
      <c r="A222" s="30"/>
      <c r="B222" s="65"/>
      <c r="C222" s="65"/>
      <c r="D222" s="36"/>
      <c r="E222" s="36"/>
      <c r="F222" s="36"/>
    </row>
    <row r="223" spans="1:6" ht="14.25" x14ac:dyDescent="0.2">
      <c r="A223" s="30" t="s">
        <v>30</v>
      </c>
      <c r="B223" s="60">
        <v>104</v>
      </c>
      <c r="C223" s="63">
        <v>48</v>
      </c>
      <c r="D223" s="36">
        <v>28</v>
      </c>
      <c r="E223" s="36"/>
      <c r="F223" s="36">
        <f t="shared" ref="F223:F228" si="11">SUM(B223:E223)</f>
        <v>180</v>
      </c>
    </row>
    <row r="224" spans="1:6" ht="14.25" x14ac:dyDescent="0.2">
      <c r="A224" s="30" t="s">
        <v>31</v>
      </c>
      <c r="B224" s="60">
        <v>95</v>
      </c>
      <c r="C224" s="63">
        <v>38</v>
      </c>
      <c r="D224" s="36">
        <v>12</v>
      </c>
      <c r="E224" s="36"/>
      <c r="F224" s="36">
        <f t="shared" si="11"/>
        <v>145</v>
      </c>
    </row>
    <row r="225" spans="1:6" ht="14.25" x14ac:dyDescent="0.2">
      <c r="A225" s="30" t="s">
        <v>32</v>
      </c>
      <c r="B225" s="60">
        <v>72</v>
      </c>
      <c r="C225" s="63">
        <v>31</v>
      </c>
      <c r="D225" s="36">
        <v>4</v>
      </c>
      <c r="E225" s="36"/>
      <c r="F225" s="36">
        <f t="shared" si="11"/>
        <v>107</v>
      </c>
    </row>
    <row r="226" spans="1:6" ht="14.25" x14ac:dyDescent="0.2">
      <c r="A226" s="30" t="s">
        <v>33</v>
      </c>
      <c r="B226" s="60">
        <v>89</v>
      </c>
      <c r="C226" s="63">
        <v>38</v>
      </c>
      <c r="D226" s="36">
        <v>16</v>
      </c>
      <c r="E226" s="36"/>
      <c r="F226" s="36">
        <f t="shared" si="11"/>
        <v>143</v>
      </c>
    </row>
    <row r="227" spans="1:6" ht="14.25" x14ac:dyDescent="0.2">
      <c r="A227" s="30" t="s">
        <v>34</v>
      </c>
      <c r="B227" s="60">
        <v>152</v>
      </c>
      <c r="C227" s="63">
        <v>64</v>
      </c>
      <c r="D227" s="36">
        <v>39</v>
      </c>
      <c r="E227" s="36"/>
      <c r="F227" s="36">
        <f t="shared" si="11"/>
        <v>255</v>
      </c>
    </row>
    <row r="228" spans="1:6" ht="14.25" x14ac:dyDescent="0.2">
      <c r="A228" s="30" t="s">
        <v>35</v>
      </c>
      <c r="B228" s="60">
        <v>154</v>
      </c>
      <c r="C228" s="63">
        <v>99</v>
      </c>
      <c r="D228" s="36">
        <v>21</v>
      </c>
      <c r="E228" s="36"/>
      <c r="F228" s="36">
        <f t="shared" si="11"/>
        <v>274</v>
      </c>
    </row>
    <row r="229" spans="1:6" x14ac:dyDescent="0.2">
      <c r="A229" s="30" t="s">
        <v>0</v>
      </c>
      <c r="B229" s="37">
        <f>SUM(B223:B228)</f>
        <v>666</v>
      </c>
      <c r="C229" s="37">
        <f>SUM(C223:C228)</f>
        <v>318</v>
      </c>
      <c r="D229" s="37">
        <f>SUM(D223:D228)</f>
        <v>120</v>
      </c>
      <c r="E229" s="37">
        <f>SUM(E223:E228)</f>
        <v>0</v>
      </c>
      <c r="F229" s="37">
        <f>SUM(F223:F228)</f>
        <v>1104</v>
      </c>
    </row>
    <row r="230" spans="1:6" x14ac:dyDescent="0.2">
      <c r="A230" s="30"/>
      <c r="B230" s="36"/>
      <c r="C230" s="36"/>
      <c r="D230" s="36"/>
      <c r="E230" s="36"/>
      <c r="F230" s="36"/>
    </row>
    <row r="231" spans="1:6" x14ac:dyDescent="0.2">
      <c r="A231" s="30"/>
      <c r="B231" s="65"/>
      <c r="C231" s="36"/>
      <c r="D231" s="36"/>
      <c r="E231" s="36"/>
      <c r="F231" s="36"/>
    </row>
    <row r="232" spans="1:6" ht="14.25" x14ac:dyDescent="0.2">
      <c r="A232" s="30" t="s">
        <v>36</v>
      </c>
      <c r="B232" s="60">
        <v>61</v>
      </c>
      <c r="C232" s="61">
        <v>31</v>
      </c>
      <c r="D232" s="36">
        <v>9</v>
      </c>
      <c r="E232" s="36"/>
      <c r="F232" s="36">
        <f>SUM(B232:E232)</f>
        <v>101</v>
      </c>
    </row>
    <row r="233" spans="1:6" ht="14.25" x14ac:dyDescent="0.2">
      <c r="A233" s="30" t="s">
        <v>37</v>
      </c>
      <c r="B233" s="60">
        <v>115</v>
      </c>
      <c r="C233" s="61">
        <v>106</v>
      </c>
      <c r="D233" s="36">
        <v>24</v>
      </c>
      <c r="E233" s="36"/>
      <c r="F233" s="36">
        <f>SUM(B233:E233)</f>
        <v>245</v>
      </c>
    </row>
    <row r="234" spans="1:6" x14ac:dyDescent="0.2">
      <c r="A234" s="30" t="s">
        <v>0</v>
      </c>
      <c r="B234" s="37">
        <f>B232+B233</f>
        <v>176</v>
      </c>
      <c r="C234" s="37">
        <f>C232+C233</f>
        <v>137</v>
      </c>
      <c r="D234" s="37">
        <f>D232+D233</f>
        <v>33</v>
      </c>
      <c r="E234" s="37">
        <f>E232+E233</f>
        <v>0</v>
      </c>
      <c r="F234" s="37">
        <f>F232+F233</f>
        <v>346</v>
      </c>
    </row>
    <row r="235" spans="1:6" x14ac:dyDescent="0.2">
      <c r="A235" s="30"/>
      <c r="B235" s="36"/>
      <c r="C235" s="36"/>
      <c r="D235" s="36"/>
      <c r="E235" s="36"/>
      <c r="F235" s="36"/>
    </row>
    <row r="236" spans="1:6" x14ac:dyDescent="0.2">
      <c r="A236" s="30"/>
      <c r="B236" s="65"/>
      <c r="C236" s="36"/>
      <c r="D236" s="36"/>
      <c r="E236" s="36"/>
      <c r="F236" s="36"/>
    </row>
    <row r="237" spans="1:6" ht="14.25" x14ac:dyDescent="0.2">
      <c r="A237" s="30" t="s">
        <v>38</v>
      </c>
      <c r="B237" s="60">
        <v>339</v>
      </c>
      <c r="C237" s="61">
        <v>223</v>
      </c>
      <c r="D237" s="36">
        <v>57</v>
      </c>
      <c r="E237" s="36"/>
      <c r="F237" s="36">
        <f t="shared" ref="F237:F246" si="12">SUM(B237:E237)</f>
        <v>619</v>
      </c>
    </row>
    <row r="238" spans="1:6" ht="14.25" x14ac:dyDescent="0.2">
      <c r="A238" s="30" t="s">
        <v>39</v>
      </c>
      <c r="B238" s="60">
        <v>254</v>
      </c>
      <c r="C238" s="61">
        <v>113</v>
      </c>
      <c r="D238" s="36">
        <v>30</v>
      </c>
      <c r="E238" s="36"/>
      <c r="F238" s="36">
        <f t="shared" si="12"/>
        <v>397</v>
      </c>
    </row>
    <row r="239" spans="1:6" ht="14.25" x14ac:dyDescent="0.2">
      <c r="A239" s="30" t="s">
        <v>40</v>
      </c>
      <c r="B239" s="60">
        <v>226</v>
      </c>
      <c r="C239" s="61">
        <v>96</v>
      </c>
      <c r="D239" s="36">
        <v>42</v>
      </c>
      <c r="E239" s="36">
        <v>1</v>
      </c>
      <c r="F239" s="36">
        <f t="shared" si="12"/>
        <v>365</v>
      </c>
    </row>
    <row r="240" spans="1:6" ht="14.25" x14ac:dyDescent="0.2">
      <c r="A240" s="30" t="s">
        <v>41</v>
      </c>
      <c r="B240" s="60">
        <v>350</v>
      </c>
      <c r="C240" s="61">
        <v>178</v>
      </c>
      <c r="D240" s="36">
        <v>56</v>
      </c>
      <c r="E240" s="36"/>
      <c r="F240" s="36">
        <f t="shared" si="12"/>
        <v>584</v>
      </c>
    </row>
    <row r="241" spans="1:6" ht="14.25" x14ac:dyDescent="0.2">
      <c r="A241" s="30" t="s">
        <v>42</v>
      </c>
      <c r="B241" s="60">
        <v>376</v>
      </c>
      <c r="C241" s="61">
        <v>146</v>
      </c>
      <c r="D241" s="36">
        <v>61</v>
      </c>
      <c r="E241" s="36">
        <v>1</v>
      </c>
      <c r="F241" s="36">
        <v>584</v>
      </c>
    </row>
    <row r="242" spans="1:6" ht="14.25" x14ac:dyDescent="0.2">
      <c r="A242" s="30" t="s">
        <v>43</v>
      </c>
      <c r="B242" s="60">
        <v>208</v>
      </c>
      <c r="C242" s="61">
        <v>87</v>
      </c>
      <c r="D242" s="36">
        <v>47</v>
      </c>
      <c r="E242" s="36"/>
      <c r="F242" s="36">
        <f t="shared" si="12"/>
        <v>342</v>
      </c>
    </row>
    <row r="243" spans="1:6" ht="14.25" x14ac:dyDescent="0.2">
      <c r="A243" s="30" t="s">
        <v>44</v>
      </c>
      <c r="B243" s="60">
        <v>80</v>
      </c>
      <c r="C243" s="61">
        <v>50</v>
      </c>
      <c r="D243" s="36">
        <v>17</v>
      </c>
      <c r="E243" s="36"/>
      <c r="F243" s="36">
        <f t="shared" si="12"/>
        <v>147</v>
      </c>
    </row>
    <row r="244" spans="1:6" ht="14.25" x14ac:dyDescent="0.2">
      <c r="A244" s="30" t="s">
        <v>45</v>
      </c>
      <c r="B244" s="60">
        <v>283</v>
      </c>
      <c r="C244" s="61">
        <v>169</v>
      </c>
      <c r="D244" s="36">
        <v>55</v>
      </c>
      <c r="E244" s="36"/>
      <c r="F244" s="36">
        <f>SUM(B244:E244)</f>
        <v>507</v>
      </c>
    </row>
    <row r="245" spans="1:6" ht="14.25" x14ac:dyDescent="0.2">
      <c r="A245" s="30" t="s">
        <v>46</v>
      </c>
      <c r="B245" s="60">
        <v>334</v>
      </c>
      <c r="C245" s="61">
        <v>199</v>
      </c>
      <c r="D245" s="36">
        <v>63</v>
      </c>
      <c r="E245" s="36"/>
      <c r="F245" s="36">
        <f t="shared" si="12"/>
        <v>596</v>
      </c>
    </row>
    <row r="246" spans="1:6" ht="14.25" x14ac:dyDescent="0.2">
      <c r="A246" s="30" t="s">
        <v>47</v>
      </c>
      <c r="B246" s="60">
        <v>244</v>
      </c>
      <c r="C246" s="61">
        <v>103</v>
      </c>
      <c r="D246" s="36">
        <v>45</v>
      </c>
      <c r="E246" s="36"/>
      <c r="F246" s="36">
        <f t="shared" si="12"/>
        <v>392</v>
      </c>
    </row>
    <row r="247" spans="1:6" x14ac:dyDescent="0.2">
      <c r="A247" s="30" t="s">
        <v>0</v>
      </c>
      <c r="B247" s="37">
        <f>SUM(B237:B246)</f>
        <v>2694</v>
      </c>
      <c r="C247" s="37">
        <f>SUM(C237:C246)</f>
        <v>1364</v>
      </c>
      <c r="D247" s="37">
        <f>SUM(D237:D246)</f>
        <v>473</v>
      </c>
      <c r="E247" s="37">
        <f>SUM(E237:E246)</f>
        <v>2</v>
      </c>
      <c r="F247" s="37">
        <f>SUM(F237:F246)</f>
        <v>4533</v>
      </c>
    </row>
    <row r="248" spans="1:6" x14ac:dyDescent="0.2">
      <c r="A248" s="30"/>
      <c r="B248" s="66"/>
      <c r="C248" s="67"/>
      <c r="D248" s="67"/>
      <c r="E248" s="67"/>
      <c r="F248" s="75"/>
    </row>
    <row r="249" spans="1:6" x14ac:dyDescent="0.2">
      <c r="A249" s="30"/>
      <c r="B249" s="66"/>
      <c r="C249" s="67"/>
      <c r="D249" s="67"/>
      <c r="E249" s="67"/>
      <c r="F249" s="75"/>
    </row>
    <row r="250" spans="1:6" x14ac:dyDescent="0.2">
      <c r="A250" s="98"/>
      <c r="B250" s="99" t="s">
        <v>297</v>
      </c>
      <c r="C250" s="100"/>
      <c r="D250" s="100"/>
      <c r="E250" s="100"/>
      <c r="F250" s="101"/>
    </row>
    <row r="251" spans="1:6" x14ac:dyDescent="0.2">
      <c r="A251" s="98"/>
      <c r="B251" s="102"/>
      <c r="C251" s="103"/>
      <c r="D251" s="103"/>
      <c r="E251" s="103"/>
      <c r="F251" s="104"/>
    </row>
    <row r="252" spans="1:6" x14ac:dyDescent="0.2">
      <c r="A252" s="98"/>
      <c r="B252" s="37" t="s">
        <v>129</v>
      </c>
      <c r="C252" s="37" t="s">
        <v>130</v>
      </c>
      <c r="D252" s="37" t="s">
        <v>122</v>
      </c>
      <c r="E252" s="37" t="s">
        <v>131</v>
      </c>
      <c r="F252" s="37" t="s">
        <v>132</v>
      </c>
    </row>
    <row r="253" spans="1:6" ht="14.25" x14ac:dyDescent="0.2">
      <c r="A253" s="30" t="s">
        <v>48</v>
      </c>
      <c r="B253" s="60">
        <v>390</v>
      </c>
      <c r="C253" s="61">
        <v>141</v>
      </c>
      <c r="D253" s="36">
        <v>162</v>
      </c>
      <c r="E253" s="36"/>
      <c r="F253" s="36">
        <f t="shared" ref="F253:F264" si="13">SUM(B253:E253)</f>
        <v>693</v>
      </c>
    </row>
    <row r="254" spans="1:6" ht="14.25" x14ac:dyDescent="0.2">
      <c r="A254" s="30" t="s">
        <v>49</v>
      </c>
      <c r="B254" s="60">
        <v>379</v>
      </c>
      <c r="C254" s="61">
        <v>184</v>
      </c>
      <c r="D254" s="36">
        <v>60</v>
      </c>
      <c r="E254" s="36"/>
      <c r="F254" s="36">
        <f t="shared" si="13"/>
        <v>623</v>
      </c>
    </row>
    <row r="255" spans="1:6" ht="14.25" x14ac:dyDescent="0.2">
      <c r="A255" s="30" t="s">
        <v>50</v>
      </c>
      <c r="B255" s="60">
        <v>213</v>
      </c>
      <c r="C255" s="61">
        <v>79</v>
      </c>
      <c r="D255" s="36">
        <v>29</v>
      </c>
      <c r="E255" s="36"/>
      <c r="F255" s="36">
        <f t="shared" si="13"/>
        <v>321</v>
      </c>
    </row>
    <row r="256" spans="1:6" ht="14.25" x14ac:dyDescent="0.2">
      <c r="A256" s="30" t="s">
        <v>51</v>
      </c>
      <c r="B256" s="60">
        <v>194</v>
      </c>
      <c r="C256" s="61">
        <v>82</v>
      </c>
      <c r="D256" s="36">
        <v>23</v>
      </c>
      <c r="E256" s="36"/>
      <c r="F256" s="36">
        <f t="shared" si="13"/>
        <v>299</v>
      </c>
    </row>
    <row r="257" spans="1:8" ht="14.25" x14ac:dyDescent="0.2">
      <c r="A257" s="30" t="s">
        <v>52</v>
      </c>
      <c r="B257" s="60">
        <v>69</v>
      </c>
      <c r="C257" s="61">
        <v>30</v>
      </c>
      <c r="D257" s="36">
        <v>12</v>
      </c>
      <c r="E257" s="36"/>
      <c r="F257" s="36">
        <f t="shared" si="13"/>
        <v>111</v>
      </c>
    </row>
    <row r="258" spans="1:8" ht="14.25" x14ac:dyDescent="0.2">
      <c r="A258" s="30" t="s">
        <v>53</v>
      </c>
      <c r="B258" s="60">
        <v>383</v>
      </c>
      <c r="C258" s="61">
        <v>154</v>
      </c>
      <c r="D258" s="36">
        <v>50</v>
      </c>
      <c r="E258" s="36"/>
      <c r="F258" s="36">
        <f t="shared" si="13"/>
        <v>587</v>
      </c>
      <c r="H258" s="34" t="s">
        <v>296</v>
      </c>
    </row>
    <row r="259" spans="1:8" ht="14.25" x14ac:dyDescent="0.2">
      <c r="A259" s="30" t="s">
        <v>54</v>
      </c>
      <c r="B259" s="60">
        <v>250</v>
      </c>
      <c r="C259" s="61">
        <v>102</v>
      </c>
      <c r="D259" s="36">
        <v>56</v>
      </c>
      <c r="E259" s="36"/>
      <c r="F259" s="36">
        <f t="shared" si="13"/>
        <v>408</v>
      </c>
    </row>
    <row r="260" spans="1:8" ht="14.25" x14ac:dyDescent="0.2">
      <c r="A260" s="30" t="s">
        <v>55</v>
      </c>
      <c r="B260" s="60">
        <v>266</v>
      </c>
      <c r="C260" s="61">
        <v>91</v>
      </c>
      <c r="D260" s="36">
        <v>126</v>
      </c>
      <c r="E260" s="36"/>
      <c r="F260" s="36">
        <f t="shared" si="13"/>
        <v>483</v>
      </c>
    </row>
    <row r="261" spans="1:8" ht="14.25" x14ac:dyDescent="0.2">
      <c r="A261" s="30" t="s">
        <v>56</v>
      </c>
      <c r="B261" s="60">
        <v>151</v>
      </c>
      <c r="C261" s="61">
        <v>72</v>
      </c>
      <c r="D261" s="36">
        <v>27</v>
      </c>
      <c r="E261" s="36"/>
      <c r="F261" s="36">
        <f t="shared" si="13"/>
        <v>250</v>
      </c>
    </row>
    <row r="262" spans="1:8" ht="14.25" x14ac:dyDescent="0.2">
      <c r="A262" s="30" t="s">
        <v>57</v>
      </c>
      <c r="B262" s="60">
        <v>283</v>
      </c>
      <c r="C262" s="61">
        <v>96</v>
      </c>
      <c r="D262" s="36">
        <v>41</v>
      </c>
      <c r="E262" s="36"/>
      <c r="F262" s="36">
        <f t="shared" si="13"/>
        <v>420</v>
      </c>
    </row>
    <row r="263" spans="1:8" ht="14.25" x14ac:dyDescent="0.2">
      <c r="A263" s="30" t="s">
        <v>58</v>
      </c>
      <c r="B263" s="60">
        <v>283</v>
      </c>
      <c r="C263" s="61">
        <v>110</v>
      </c>
      <c r="D263" s="36">
        <v>74</v>
      </c>
      <c r="E263" s="36"/>
      <c r="F263" s="36">
        <f t="shared" si="13"/>
        <v>467</v>
      </c>
    </row>
    <row r="264" spans="1:8" ht="14.25" x14ac:dyDescent="0.2">
      <c r="A264" s="30" t="s">
        <v>59</v>
      </c>
      <c r="B264" s="60">
        <v>132</v>
      </c>
      <c r="C264" s="61">
        <v>42</v>
      </c>
      <c r="D264" s="36">
        <v>16</v>
      </c>
      <c r="E264" s="36"/>
      <c r="F264" s="36">
        <f t="shared" si="13"/>
        <v>190</v>
      </c>
    </row>
    <row r="265" spans="1:8" x14ac:dyDescent="0.2">
      <c r="A265" s="30" t="s">
        <v>0</v>
      </c>
      <c r="B265" s="37">
        <f>SUM(B253:B264)</f>
        <v>2993</v>
      </c>
      <c r="C265" s="37">
        <f>SUM(C253:C264)</f>
        <v>1183</v>
      </c>
      <c r="D265" s="37">
        <f>SUM(D253:D264)</f>
        <v>676</v>
      </c>
      <c r="E265" s="37">
        <f>SUM(E253:E264)</f>
        <v>0</v>
      </c>
      <c r="F265" s="37">
        <f>SUM(F253:F264)</f>
        <v>4852</v>
      </c>
    </row>
    <row r="266" spans="1:8" x14ac:dyDescent="0.2">
      <c r="A266" s="30"/>
      <c r="B266" s="36"/>
      <c r="C266" s="36"/>
      <c r="D266" s="36"/>
      <c r="E266" s="36"/>
      <c r="F266" s="36"/>
    </row>
    <row r="267" spans="1:8" x14ac:dyDescent="0.2">
      <c r="A267" s="30"/>
      <c r="B267" s="65"/>
      <c r="C267" s="36"/>
      <c r="D267" s="36"/>
      <c r="E267" s="36"/>
      <c r="F267" s="36"/>
    </row>
    <row r="268" spans="1:8" ht="14.25" x14ac:dyDescent="0.2">
      <c r="A268" s="30" t="s">
        <v>60</v>
      </c>
      <c r="B268" s="60">
        <v>185</v>
      </c>
      <c r="C268" s="61">
        <v>142</v>
      </c>
      <c r="D268" s="36">
        <v>124</v>
      </c>
      <c r="E268" s="36"/>
      <c r="F268" s="36">
        <f>SUM(B268:E268)</f>
        <v>451</v>
      </c>
    </row>
    <row r="269" spans="1:8" ht="14.25" x14ac:dyDescent="0.2">
      <c r="A269" s="30" t="s">
        <v>61</v>
      </c>
      <c r="B269" s="60">
        <v>165</v>
      </c>
      <c r="C269" s="61">
        <v>158</v>
      </c>
      <c r="D269" s="36">
        <v>127</v>
      </c>
      <c r="E269" s="36"/>
      <c r="F269" s="36">
        <f>SUM(B269:E269)</f>
        <v>450</v>
      </c>
    </row>
    <row r="270" spans="1:8" x14ac:dyDescent="0.2">
      <c r="A270" s="30" t="s">
        <v>0</v>
      </c>
      <c r="B270" s="37">
        <f>B268+B269</f>
        <v>350</v>
      </c>
      <c r="C270" s="37">
        <f>C268+C269</f>
        <v>300</v>
      </c>
      <c r="D270" s="37">
        <f>D268+D269</f>
        <v>251</v>
      </c>
      <c r="E270" s="37">
        <f>E268+E269</f>
        <v>0</v>
      </c>
      <c r="F270" s="37">
        <f>F268+F269</f>
        <v>901</v>
      </c>
    </row>
    <row r="271" spans="1:8" x14ac:dyDescent="0.2">
      <c r="A271" s="30"/>
      <c r="B271" s="36"/>
      <c r="C271" s="36"/>
      <c r="D271" s="36"/>
      <c r="E271" s="36"/>
      <c r="F271" s="36"/>
    </row>
    <row r="272" spans="1:8" x14ac:dyDescent="0.2">
      <c r="A272" s="30"/>
      <c r="B272" s="65"/>
      <c r="C272" s="36"/>
      <c r="D272" s="36"/>
      <c r="E272" s="36"/>
      <c r="F272" s="36"/>
    </row>
    <row r="273" spans="1:6" ht="14.25" x14ac:dyDescent="0.2">
      <c r="A273" s="30" t="s">
        <v>62</v>
      </c>
      <c r="B273" s="60">
        <v>134</v>
      </c>
      <c r="C273" s="61">
        <v>46</v>
      </c>
      <c r="D273" s="36">
        <v>16</v>
      </c>
      <c r="E273" s="36"/>
      <c r="F273" s="36">
        <f t="shared" ref="F273:F279" si="14">SUM(B273:E273)</f>
        <v>196</v>
      </c>
    </row>
    <row r="274" spans="1:6" ht="14.25" x14ac:dyDescent="0.2">
      <c r="A274" s="30" t="s">
        <v>63</v>
      </c>
      <c r="B274" s="60">
        <v>168</v>
      </c>
      <c r="C274" s="61">
        <v>121</v>
      </c>
      <c r="D274" s="36">
        <v>33</v>
      </c>
      <c r="E274" s="36"/>
      <c r="F274" s="36">
        <f t="shared" si="14"/>
        <v>322</v>
      </c>
    </row>
    <row r="275" spans="1:6" ht="14.25" x14ac:dyDescent="0.2">
      <c r="A275" s="30" t="s">
        <v>64</v>
      </c>
      <c r="B275" s="60">
        <v>64</v>
      </c>
      <c r="C275" s="61">
        <v>91</v>
      </c>
      <c r="D275" s="36">
        <v>11</v>
      </c>
      <c r="E275" s="36"/>
      <c r="F275" s="36">
        <f t="shared" si="14"/>
        <v>166</v>
      </c>
    </row>
    <row r="276" spans="1:6" ht="14.25" x14ac:dyDescent="0.2">
      <c r="A276" s="30" t="s">
        <v>65</v>
      </c>
      <c r="B276" s="60">
        <v>84</v>
      </c>
      <c r="C276" s="61">
        <v>63</v>
      </c>
      <c r="D276" s="36">
        <v>18</v>
      </c>
      <c r="E276" s="36"/>
      <c r="F276" s="36">
        <f t="shared" si="14"/>
        <v>165</v>
      </c>
    </row>
    <row r="277" spans="1:6" ht="14.25" x14ac:dyDescent="0.2">
      <c r="A277" s="30" t="s">
        <v>66</v>
      </c>
      <c r="B277" s="60">
        <v>66</v>
      </c>
      <c r="C277" s="61">
        <v>45</v>
      </c>
      <c r="D277" s="36">
        <v>10</v>
      </c>
      <c r="E277" s="36"/>
      <c r="F277" s="36">
        <f t="shared" si="14"/>
        <v>121</v>
      </c>
    </row>
    <row r="278" spans="1:6" ht="14.25" x14ac:dyDescent="0.2">
      <c r="A278" s="30" t="s">
        <v>67</v>
      </c>
      <c r="B278" s="60">
        <v>101</v>
      </c>
      <c r="C278" s="61">
        <v>82</v>
      </c>
      <c r="D278" s="36">
        <v>19</v>
      </c>
      <c r="E278" s="36"/>
      <c r="F278" s="36">
        <f t="shared" si="14"/>
        <v>202</v>
      </c>
    </row>
    <row r="279" spans="1:6" ht="14.25" x14ac:dyDescent="0.2">
      <c r="A279" s="30" t="s">
        <v>68</v>
      </c>
      <c r="B279" s="60">
        <v>149</v>
      </c>
      <c r="C279" s="61">
        <v>71</v>
      </c>
      <c r="D279" s="36">
        <v>10</v>
      </c>
      <c r="E279" s="36"/>
      <c r="F279" s="36">
        <f t="shared" si="14"/>
        <v>230</v>
      </c>
    </row>
    <row r="280" spans="1:6" x14ac:dyDescent="0.2">
      <c r="A280" s="30" t="s">
        <v>0</v>
      </c>
      <c r="B280" s="37">
        <f>SUM(B273:B279)</f>
        <v>766</v>
      </c>
      <c r="C280" s="37">
        <f>SUM(C273:C279)</f>
        <v>519</v>
      </c>
      <c r="D280" s="37">
        <f>SUM(D273:D279)</f>
        <v>117</v>
      </c>
      <c r="E280" s="37">
        <f>SUM(E273:E279)</f>
        <v>0</v>
      </c>
      <c r="F280" s="37">
        <f>SUM(F273:F279)</f>
        <v>1402</v>
      </c>
    </row>
    <row r="281" spans="1:6" x14ac:dyDescent="0.2">
      <c r="A281" s="30"/>
      <c r="B281" s="36"/>
      <c r="C281" s="36"/>
      <c r="D281" s="36"/>
      <c r="E281" s="36"/>
      <c r="F281" s="36"/>
    </row>
    <row r="282" spans="1:6" x14ac:dyDescent="0.2">
      <c r="A282" s="30"/>
      <c r="B282" s="65"/>
      <c r="C282" s="36"/>
      <c r="D282" s="36"/>
      <c r="E282" s="36"/>
      <c r="F282" s="36"/>
    </row>
    <row r="283" spans="1:6" ht="14.25" x14ac:dyDescent="0.2">
      <c r="A283" s="30" t="s">
        <v>69</v>
      </c>
      <c r="B283" s="60">
        <v>139</v>
      </c>
      <c r="C283" s="61">
        <v>63</v>
      </c>
      <c r="D283" s="36">
        <v>23</v>
      </c>
      <c r="E283" s="36"/>
      <c r="F283" s="36">
        <f>SUM(B283:E283)</f>
        <v>225</v>
      </c>
    </row>
    <row r="284" spans="1:6" ht="14.25" x14ac:dyDescent="0.2">
      <c r="A284" s="30" t="s">
        <v>70</v>
      </c>
      <c r="B284" s="60">
        <v>235</v>
      </c>
      <c r="C284" s="61">
        <v>163</v>
      </c>
      <c r="D284" s="36">
        <v>49</v>
      </c>
      <c r="E284" s="36"/>
      <c r="F284" s="36">
        <f>SUM(B284:E284)</f>
        <v>447</v>
      </c>
    </row>
    <row r="285" spans="1:6" ht="14.25" x14ac:dyDescent="0.2">
      <c r="A285" s="30" t="s">
        <v>71</v>
      </c>
      <c r="B285" s="60">
        <v>140</v>
      </c>
      <c r="C285" s="61">
        <v>119</v>
      </c>
      <c r="D285" s="36">
        <v>38</v>
      </c>
      <c r="E285" s="36"/>
      <c r="F285" s="36">
        <f>SUM(B285:E285)</f>
        <v>297</v>
      </c>
    </row>
    <row r="286" spans="1:6" ht="14.25" x14ac:dyDescent="0.2">
      <c r="A286" s="30" t="s">
        <v>72</v>
      </c>
      <c r="B286" s="60">
        <v>137</v>
      </c>
      <c r="C286" s="61">
        <v>63</v>
      </c>
      <c r="D286" s="36">
        <v>25</v>
      </c>
      <c r="E286" s="36"/>
      <c r="F286" s="36">
        <f>SUM(B286:E286)</f>
        <v>225</v>
      </c>
    </row>
    <row r="287" spans="1:6" x14ac:dyDescent="0.2">
      <c r="A287" s="30" t="s">
        <v>0</v>
      </c>
      <c r="B287" s="37">
        <f>SUM(B283:B286)</f>
        <v>651</v>
      </c>
      <c r="C287" s="37">
        <f>SUM(C283:C286)</f>
        <v>408</v>
      </c>
      <c r="D287" s="37">
        <f>SUM(D283:D286)</f>
        <v>135</v>
      </c>
      <c r="E287" s="37">
        <f>SUM(E283:E286)</f>
        <v>0</v>
      </c>
      <c r="F287" s="37">
        <f>SUM(F283:F286)</f>
        <v>1194</v>
      </c>
    </row>
    <row r="288" spans="1:6" x14ac:dyDescent="0.2">
      <c r="A288" s="30"/>
      <c r="B288" s="36"/>
      <c r="C288" s="36"/>
      <c r="D288" s="36"/>
      <c r="E288" s="36"/>
      <c r="F288" s="36"/>
    </row>
    <row r="289" spans="1:6" x14ac:dyDescent="0.2">
      <c r="A289" s="30"/>
      <c r="B289" s="65"/>
      <c r="C289" s="36"/>
      <c r="D289" s="36"/>
      <c r="E289" s="36"/>
      <c r="F289" s="36"/>
    </row>
    <row r="290" spans="1:6" ht="14.25" x14ac:dyDescent="0.2">
      <c r="A290" s="30" t="s">
        <v>73</v>
      </c>
      <c r="B290" s="60">
        <v>161</v>
      </c>
      <c r="C290" s="61">
        <v>84</v>
      </c>
      <c r="D290" s="36">
        <v>40</v>
      </c>
      <c r="E290" s="36"/>
      <c r="F290" s="36">
        <f t="shared" ref="F290:F297" si="15">SUM(B290:E290)</f>
        <v>285</v>
      </c>
    </row>
    <row r="291" spans="1:6" ht="14.25" x14ac:dyDescent="0.2">
      <c r="A291" s="30" t="s">
        <v>74</v>
      </c>
      <c r="B291" s="60">
        <v>460</v>
      </c>
      <c r="C291" s="61">
        <v>190</v>
      </c>
      <c r="D291" s="36">
        <v>71</v>
      </c>
      <c r="E291" s="36"/>
      <c r="F291" s="36">
        <f t="shared" si="15"/>
        <v>721</v>
      </c>
    </row>
    <row r="292" spans="1:6" ht="14.25" x14ac:dyDescent="0.2">
      <c r="A292" s="30" t="s">
        <v>75</v>
      </c>
      <c r="B292" s="60">
        <v>248</v>
      </c>
      <c r="C292" s="61">
        <v>127</v>
      </c>
      <c r="D292" s="36">
        <v>48</v>
      </c>
      <c r="E292" s="36"/>
      <c r="F292" s="36">
        <f t="shared" si="15"/>
        <v>423</v>
      </c>
    </row>
    <row r="293" spans="1:6" ht="14.25" x14ac:dyDescent="0.2">
      <c r="A293" s="30" t="s">
        <v>76</v>
      </c>
      <c r="B293" s="60">
        <v>407</v>
      </c>
      <c r="C293" s="61">
        <v>218</v>
      </c>
      <c r="D293" s="36">
        <v>54</v>
      </c>
      <c r="E293" s="36"/>
      <c r="F293" s="36">
        <f t="shared" si="15"/>
        <v>679</v>
      </c>
    </row>
    <row r="294" spans="1:6" ht="14.25" x14ac:dyDescent="0.2">
      <c r="A294" s="30" t="s">
        <v>77</v>
      </c>
      <c r="B294" s="60">
        <v>412</v>
      </c>
      <c r="C294" s="61">
        <v>174</v>
      </c>
      <c r="D294" s="36">
        <v>70</v>
      </c>
      <c r="E294" s="36"/>
      <c r="F294" s="36">
        <f t="shared" si="15"/>
        <v>656</v>
      </c>
    </row>
    <row r="295" spans="1:6" ht="14.25" x14ac:dyDescent="0.2">
      <c r="A295" s="30" t="s">
        <v>78</v>
      </c>
      <c r="B295" s="60">
        <v>193</v>
      </c>
      <c r="C295" s="61">
        <v>83</v>
      </c>
      <c r="D295" s="36">
        <v>25</v>
      </c>
      <c r="E295" s="36"/>
      <c r="F295" s="36">
        <f t="shared" si="15"/>
        <v>301</v>
      </c>
    </row>
    <row r="296" spans="1:6" ht="14.25" x14ac:dyDescent="0.2">
      <c r="A296" s="30" t="s">
        <v>79</v>
      </c>
      <c r="B296" s="60">
        <v>222</v>
      </c>
      <c r="C296" s="61">
        <v>117</v>
      </c>
      <c r="D296" s="36">
        <v>57</v>
      </c>
      <c r="E296" s="36"/>
      <c r="F296" s="36">
        <f t="shared" si="15"/>
        <v>396</v>
      </c>
    </row>
    <row r="297" spans="1:6" ht="14.25" x14ac:dyDescent="0.2">
      <c r="A297" s="30" t="s">
        <v>80</v>
      </c>
      <c r="B297" s="60">
        <v>435</v>
      </c>
      <c r="C297" s="61">
        <v>195</v>
      </c>
      <c r="D297" s="36">
        <v>79</v>
      </c>
      <c r="E297" s="36"/>
      <c r="F297" s="36">
        <f t="shared" si="15"/>
        <v>709</v>
      </c>
    </row>
    <row r="298" spans="1:6" x14ac:dyDescent="0.2">
      <c r="A298" s="30" t="s">
        <v>0</v>
      </c>
      <c r="B298" s="37">
        <f>SUM(B290:B297)</f>
        <v>2538</v>
      </c>
      <c r="C298" s="37">
        <f>SUM(C290:C297)</f>
        <v>1188</v>
      </c>
      <c r="D298" s="37">
        <f>SUM(D290:D297)</f>
        <v>444</v>
      </c>
      <c r="E298" s="37">
        <f>SUM(E290:E297)</f>
        <v>0</v>
      </c>
      <c r="F298" s="37">
        <f>SUM(F290:F297)</f>
        <v>4170</v>
      </c>
    </row>
    <row r="299" spans="1:6" x14ac:dyDescent="0.2">
      <c r="A299" s="30"/>
      <c r="B299" s="36"/>
      <c r="C299" s="36"/>
      <c r="D299" s="36"/>
      <c r="E299" s="36"/>
      <c r="F299" s="36"/>
    </row>
    <row r="300" spans="1:6" x14ac:dyDescent="0.2">
      <c r="A300" s="30"/>
      <c r="B300" s="65"/>
      <c r="C300" s="65"/>
      <c r="D300" s="36"/>
      <c r="E300" s="36"/>
      <c r="F300" s="36"/>
    </row>
    <row r="301" spans="1:6" ht="14.25" x14ac:dyDescent="0.2">
      <c r="A301" s="30" t="s">
        <v>81</v>
      </c>
      <c r="B301" s="63">
        <v>138</v>
      </c>
      <c r="C301" s="63">
        <v>122</v>
      </c>
      <c r="D301" s="36">
        <v>45</v>
      </c>
      <c r="E301" s="36"/>
      <c r="F301" s="36">
        <f>SUM(B301:E301)</f>
        <v>305</v>
      </c>
    </row>
    <row r="302" spans="1:6" x14ac:dyDescent="0.2">
      <c r="A302" s="30" t="s">
        <v>0</v>
      </c>
      <c r="B302" s="37">
        <f>B301</f>
        <v>138</v>
      </c>
      <c r="C302" s="37">
        <f>C301</f>
        <v>122</v>
      </c>
      <c r="D302" s="37">
        <f>D301</f>
        <v>45</v>
      </c>
      <c r="E302" s="37">
        <f>E301</f>
        <v>0</v>
      </c>
      <c r="F302" s="37">
        <f>F301</f>
        <v>305</v>
      </c>
    </row>
    <row r="303" spans="1:6" x14ac:dyDescent="0.2">
      <c r="A303" s="30"/>
      <c r="B303" s="36"/>
      <c r="C303" s="36"/>
      <c r="D303" s="36"/>
      <c r="E303" s="36"/>
      <c r="F303" s="36"/>
    </row>
    <row r="304" spans="1:6" x14ac:dyDescent="0.2">
      <c r="A304" s="30"/>
      <c r="B304" s="65"/>
      <c r="C304" s="36"/>
      <c r="D304" s="36"/>
      <c r="E304" s="36"/>
      <c r="F304" s="36"/>
    </row>
    <row r="305" spans="1:6" ht="14.25" x14ac:dyDescent="0.2">
      <c r="A305" s="30" t="s">
        <v>82</v>
      </c>
      <c r="B305" s="60">
        <v>84</v>
      </c>
      <c r="C305" s="61">
        <v>47</v>
      </c>
      <c r="D305" s="36">
        <v>35</v>
      </c>
      <c r="E305" s="36"/>
      <c r="F305" s="36">
        <f t="shared" ref="F305:F310" si="16">SUM(B305:E305)</f>
        <v>166</v>
      </c>
    </row>
    <row r="306" spans="1:6" ht="14.25" x14ac:dyDescent="0.2">
      <c r="A306" s="30" t="s">
        <v>83</v>
      </c>
      <c r="B306" s="60">
        <v>83</v>
      </c>
      <c r="C306" s="61">
        <v>90</v>
      </c>
      <c r="D306" s="36">
        <v>34</v>
      </c>
      <c r="E306" s="36"/>
      <c r="F306" s="36">
        <f t="shared" si="16"/>
        <v>207</v>
      </c>
    </row>
    <row r="307" spans="1:6" ht="14.25" x14ac:dyDescent="0.2">
      <c r="A307" s="30" t="s">
        <v>84</v>
      </c>
      <c r="B307" s="60">
        <v>117</v>
      </c>
      <c r="C307" s="61">
        <v>142</v>
      </c>
      <c r="D307" s="36">
        <v>33</v>
      </c>
      <c r="E307" s="36"/>
      <c r="F307" s="36">
        <f t="shared" si="16"/>
        <v>292</v>
      </c>
    </row>
    <row r="308" spans="1:6" ht="14.25" x14ac:dyDescent="0.2">
      <c r="A308" s="30" t="s">
        <v>85</v>
      </c>
      <c r="B308" s="60">
        <v>152</v>
      </c>
      <c r="C308" s="61">
        <v>161</v>
      </c>
      <c r="D308" s="36">
        <v>39</v>
      </c>
      <c r="E308" s="36"/>
      <c r="F308" s="36">
        <f t="shared" si="16"/>
        <v>352</v>
      </c>
    </row>
    <row r="309" spans="1:6" ht="14.25" x14ac:dyDescent="0.2">
      <c r="A309" s="30" t="s">
        <v>86</v>
      </c>
      <c r="B309" s="60">
        <v>69</v>
      </c>
      <c r="C309" s="61">
        <v>64</v>
      </c>
      <c r="D309" s="36">
        <v>93</v>
      </c>
      <c r="E309" s="36"/>
      <c r="F309" s="36">
        <f t="shared" si="16"/>
        <v>226</v>
      </c>
    </row>
    <row r="310" spans="1:6" ht="14.25" x14ac:dyDescent="0.2">
      <c r="A310" s="30" t="s">
        <v>87</v>
      </c>
      <c r="B310" s="60">
        <v>86</v>
      </c>
      <c r="C310" s="61">
        <v>81</v>
      </c>
      <c r="D310" s="36">
        <v>16</v>
      </c>
      <c r="E310" s="36"/>
      <c r="F310" s="36">
        <f t="shared" si="16"/>
        <v>183</v>
      </c>
    </row>
    <row r="311" spans="1:6" ht="12" customHeight="1" x14ac:dyDescent="0.2">
      <c r="A311" s="30" t="s">
        <v>0</v>
      </c>
      <c r="B311" s="37">
        <f>SUM(B305:B310)</f>
        <v>591</v>
      </c>
      <c r="C311" s="37">
        <f>SUM(C305:C310)</f>
        <v>585</v>
      </c>
      <c r="D311" s="37">
        <f>SUM(D305:D310)</f>
        <v>250</v>
      </c>
      <c r="E311" s="37">
        <f>SUM(E305:E310)</f>
        <v>0</v>
      </c>
      <c r="F311" s="37">
        <f>SUM(F305:F310)</f>
        <v>1426</v>
      </c>
    </row>
    <row r="312" spans="1:6" ht="12" customHeight="1" x14ac:dyDescent="0.2">
      <c r="A312" s="30"/>
      <c r="B312" s="66"/>
      <c r="C312" s="67"/>
      <c r="D312" s="67"/>
      <c r="E312" s="67"/>
      <c r="F312" s="75"/>
    </row>
    <row r="313" spans="1:6" ht="12" customHeight="1" x14ac:dyDescent="0.2">
      <c r="A313" s="30"/>
      <c r="B313" s="66"/>
      <c r="C313" s="67"/>
      <c r="D313" s="67"/>
      <c r="E313" s="67"/>
      <c r="F313" s="75"/>
    </row>
    <row r="314" spans="1:6" x14ac:dyDescent="0.2">
      <c r="A314" s="98"/>
      <c r="B314" s="99" t="s">
        <v>297</v>
      </c>
      <c r="C314" s="100"/>
      <c r="D314" s="100"/>
      <c r="E314" s="100"/>
      <c r="F314" s="101"/>
    </row>
    <row r="315" spans="1:6" x14ac:dyDescent="0.2">
      <c r="A315" s="98"/>
      <c r="B315" s="102"/>
      <c r="C315" s="103"/>
      <c r="D315" s="103"/>
      <c r="E315" s="103"/>
      <c r="F315" s="104"/>
    </row>
    <row r="316" spans="1:6" x14ac:dyDescent="0.2">
      <c r="A316" s="98"/>
      <c r="B316" s="37" t="s">
        <v>129</v>
      </c>
      <c r="C316" s="37" t="s">
        <v>130</v>
      </c>
      <c r="D316" s="37" t="s">
        <v>122</v>
      </c>
      <c r="E316" s="37" t="s">
        <v>131</v>
      </c>
      <c r="F316" s="37" t="s">
        <v>132</v>
      </c>
    </row>
    <row r="317" spans="1:6" ht="14.25" x14ac:dyDescent="0.2">
      <c r="A317" s="30" t="s">
        <v>88</v>
      </c>
      <c r="B317" s="60">
        <v>145</v>
      </c>
      <c r="C317" s="61">
        <v>88</v>
      </c>
      <c r="D317" s="36">
        <v>38</v>
      </c>
      <c r="E317" s="36"/>
      <c r="F317" s="36">
        <f>SUM(B317:E317)</f>
        <v>271</v>
      </c>
    </row>
    <row r="318" spans="1:6" ht="14.25" x14ac:dyDescent="0.2">
      <c r="A318" s="30" t="s">
        <v>89</v>
      </c>
      <c r="B318" s="60">
        <v>208</v>
      </c>
      <c r="C318" s="61">
        <v>226</v>
      </c>
      <c r="D318" s="36">
        <v>73</v>
      </c>
      <c r="E318" s="36"/>
      <c r="F318" s="36">
        <f>SUM(B318:E318)</f>
        <v>507</v>
      </c>
    </row>
    <row r="319" spans="1:6" ht="14.25" x14ac:dyDescent="0.2">
      <c r="A319" s="30" t="s">
        <v>90</v>
      </c>
      <c r="B319" s="60">
        <v>130</v>
      </c>
      <c r="C319" s="61">
        <v>75</v>
      </c>
      <c r="D319" s="36">
        <v>34</v>
      </c>
      <c r="E319" s="36"/>
      <c r="F319" s="36">
        <f>SUM(B319:E319)</f>
        <v>239</v>
      </c>
    </row>
    <row r="320" spans="1:6" ht="14.25" x14ac:dyDescent="0.2">
      <c r="A320" s="30" t="s">
        <v>91</v>
      </c>
      <c r="B320" s="60">
        <v>323</v>
      </c>
      <c r="C320" s="61">
        <v>189</v>
      </c>
      <c r="D320" s="36">
        <v>83</v>
      </c>
      <c r="E320" s="36"/>
      <c r="F320" s="36">
        <f>SUM(B320:E320)</f>
        <v>595</v>
      </c>
    </row>
    <row r="321" spans="1:6" x14ac:dyDescent="0.2">
      <c r="A321" s="30" t="s">
        <v>0</v>
      </c>
      <c r="B321" s="37">
        <f>SUM(B317:B320)</f>
        <v>806</v>
      </c>
      <c r="C321" s="37">
        <f>SUM(C317:C320)</f>
        <v>578</v>
      </c>
      <c r="D321" s="37">
        <f>SUM(D317:D320)</f>
        <v>228</v>
      </c>
      <c r="E321" s="37">
        <f>SUM(E317:E320)</f>
        <v>0</v>
      </c>
      <c r="F321" s="37">
        <f>SUM(F317:F320)</f>
        <v>1612</v>
      </c>
    </row>
    <row r="322" spans="1:6" x14ac:dyDescent="0.2">
      <c r="A322" s="30"/>
      <c r="B322" s="36"/>
      <c r="C322" s="36"/>
      <c r="D322" s="36"/>
      <c r="E322" s="36"/>
      <c r="F322" s="36"/>
    </row>
    <row r="323" spans="1:6" x14ac:dyDescent="0.2">
      <c r="A323" s="30"/>
      <c r="B323" s="65"/>
      <c r="C323" s="36"/>
      <c r="D323" s="36"/>
      <c r="E323" s="36"/>
      <c r="F323" s="36"/>
    </row>
    <row r="324" spans="1:6" ht="14.25" x14ac:dyDescent="0.2">
      <c r="A324" s="30" t="s">
        <v>92</v>
      </c>
      <c r="B324" s="60">
        <v>600</v>
      </c>
      <c r="C324" s="61">
        <v>305</v>
      </c>
      <c r="D324" s="36">
        <v>73</v>
      </c>
      <c r="E324" s="36"/>
      <c r="F324" s="36">
        <f t="shared" ref="F324:F329" si="17">SUM(B324:E324)</f>
        <v>978</v>
      </c>
    </row>
    <row r="325" spans="1:6" ht="14.25" x14ac:dyDescent="0.2">
      <c r="A325" s="30" t="s">
        <v>93</v>
      </c>
      <c r="B325" s="60">
        <v>236</v>
      </c>
      <c r="C325" s="61">
        <v>149</v>
      </c>
      <c r="D325" s="36">
        <v>41</v>
      </c>
      <c r="E325" s="36"/>
      <c r="F325" s="36">
        <f t="shared" si="17"/>
        <v>426</v>
      </c>
    </row>
    <row r="326" spans="1:6" ht="14.25" x14ac:dyDescent="0.2">
      <c r="A326" s="30" t="s">
        <v>94</v>
      </c>
      <c r="B326" s="60">
        <v>353</v>
      </c>
      <c r="C326" s="61">
        <v>153</v>
      </c>
      <c r="D326" s="36">
        <v>71</v>
      </c>
      <c r="E326" s="36"/>
      <c r="F326" s="36">
        <f t="shared" si="17"/>
        <v>577</v>
      </c>
    </row>
    <row r="327" spans="1:6" ht="14.25" x14ac:dyDescent="0.2">
      <c r="A327" s="30" t="s">
        <v>95</v>
      </c>
      <c r="B327" s="60">
        <v>105</v>
      </c>
      <c r="C327" s="61">
        <v>97</v>
      </c>
      <c r="D327" s="36">
        <v>39</v>
      </c>
      <c r="E327" s="36"/>
      <c r="F327" s="36">
        <f t="shared" si="17"/>
        <v>241</v>
      </c>
    </row>
    <row r="328" spans="1:6" ht="14.25" x14ac:dyDescent="0.2">
      <c r="A328" s="30" t="s">
        <v>96</v>
      </c>
      <c r="B328" s="60">
        <v>219</v>
      </c>
      <c r="C328" s="61">
        <v>113</v>
      </c>
      <c r="D328" s="36">
        <v>24</v>
      </c>
      <c r="E328" s="36"/>
      <c r="F328" s="36">
        <f t="shared" si="17"/>
        <v>356</v>
      </c>
    </row>
    <row r="329" spans="1:6" ht="14.25" x14ac:dyDescent="0.2">
      <c r="A329" s="30" t="s">
        <v>97</v>
      </c>
      <c r="B329" s="60">
        <v>120</v>
      </c>
      <c r="C329" s="61">
        <v>64</v>
      </c>
      <c r="D329" s="36">
        <v>22</v>
      </c>
      <c r="E329" s="36"/>
      <c r="F329" s="36">
        <f t="shared" si="17"/>
        <v>206</v>
      </c>
    </row>
    <row r="330" spans="1:6" x14ac:dyDescent="0.2">
      <c r="A330" s="30" t="s">
        <v>0</v>
      </c>
      <c r="B330" s="37">
        <f>SUM(B324:B329)</f>
        <v>1633</v>
      </c>
      <c r="C330" s="37">
        <f>SUM(C324:C329)</f>
        <v>881</v>
      </c>
      <c r="D330" s="37">
        <f>SUM(D324:D329)</f>
        <v>270</v>
      </c>
      <c r="E330" s="37">
        <f>SUM(E324:E329)</f>
        <v>0</v>
      </c>
      <c r="F330" s="37">
        <f>SUM(F324:F329)</f>
        <v>2784</v>
      </c>
    </row>
    <row r="331" spans="1:6" x14ac:dyDescent="0.2">
      <c r="A331" s="30"/>
      <c r="B331" s="36" t="s">
        <v>296</v>
      </c>
      <c r="C331" s="36" t="s">
        <v>296</v>
      </c>
      <c r="D331" s="36"/>
      <c r="E331" s="36"/>
      <c r="F331" s="36"/>
    </row>
    <row r="332" spans="1:6" x14ac:dyDescent="0.2">
      <c r="A332" s="30"/>
      <c r="B332" s="65"/>
      <c r="C332" s="36"/>
      <c r="D332" s="36"/>
      <c r="E332" s="36"/>
      <c r="F332" s="36"/>
    </row>
    <row r="333" spans="1:6" ht="14.25" x14ac:dyDescent="0.2">
      <c r="A333" s="30" t="s">
        <v>98</v>
      </c>
      <c r="B333" s="60">
        <v>207</v>
      </c>
      <c r="C333" s="61">
        <v>136</v>
      </c>
      <c r="D333" s="36">
        <v>66</v>
      </c>
      <c r="E333" s="36"/>
      <c r="F333" s="36">
        <f t="shared" ref="F333:F339" si="18">SUM(B333:E333)</f>
        <v>409</v>
      </c>
    </row>
    <row r="334" spans="1:6" ht="14.25" x14ac:dyDescent="0.2">
      <c r="A334" s="30" t="s">
        <v>99</v>
      </c>
      <c r="B334" s="60">
        <v>58</v>
      </c>
      <c r="C334" s="61">
        <v>42</v>
      </c>
      <c r="D334" s="36">
        <v>6</v>
      </c>
      <c r="E334" s="36"/>
      <c r="F334" s="36">
        <f t="shared" si="18"/>
        <v>106</v>
      </c>
    </row>
    <row r="335" spans="1:6" ht="14.25" x14ac:dyDescent="0.2">
      <c r="A335" s="30" t="s">
        <v>100</v>
      </c>
      <c r="B335" s="60">
        <v>147</v>
      </c>
      <c r="C335" s="61">
        <v>130</v>
      </c>
      <c r="D335" s="36">
        <v>22</v>
      </c>
      <c r="E335" s="36"/>
      <c r="F335" s="36">
        <f t="shared" si="18"/>
        <v>299</v>
      </c>
    </row>
    <row r="336" spans="1:6" ht="14.25" x14ac:dyDescent="0.2">
      <c r="A336" s="30" t="s">
        <v>101</v>
      </c>
      <c r="B336" s="60">
        <v>70</v>
      </c>
      <c r="C336" s="61">
        <v>56</v>
      </c>
      <c r="D336" s="36">
        <v>12</v>
      </c>
      <c r="E336" s="36"/>
      <c r="F336" s="36">
        <f t="shared" si="18"/>
        <v>138</v>
      </c>
    </row>
    <row r="337" spans="1:6" ht="14.25" x14ac:dyDescent="0.2">
      <c r="A337" s="30" t="s">
        <v>102</v>
      </c>
      <c r="B337" s="60">
        <v>107</v>
      </c>
      <c r="C337" s="61">
        <v>74</v>
      </c>
      <c r="D337" s="36">
        <v>21</v>
      </c>
      <c r="E337" s="36"/>
      <c r="F337" s="36">
        <f t="shared" si="18"/>
        <v>202</v>
      </c>
    </row>
    <row r="338" spans="1:6" ht="14.25" x14ac:dyDescent="0.2">
      <c r="A338" s="30" t="s">
        <v>103</v>
      </c>
      <c r="B338" s="60">
        <v>191</v>
      </c>
      <c r="C338" s="61">
        <v>113</v>
      </c>
      <c r="D338" s="36">
        <v>54</v>
      </c>
      <c r="E338" s="36"/>
      <c r="F338" s="36">
        <f t="shared" si="18"/>
        <v>358</v>
      </c>
    </row>
    <row r="339" spans="1:6" ht="14.25" x14ac:dyDescent="0.2">
      <c r="A339" s="30" t="s">
        <v>104</v>
      </c>
      <c r="B339" s="60">
        <v>162</v>
      </c>
      <c r="C339" s="61">
        <v>129</v>
      </c>
      <c r="D339" s="36">
        <v>31</v>
      </c>
      <c r="E339" s="36"/>
      <c r="F339" s="36">
        <f t="shared" si="18"/>
        <v>322</v>
      </c>
    </row>
    <row r="340" spans="1:6" x14ac:dyDescent="0.2">
      <c r="A340" s="30" t="s">
        <v>0</v>
      </c>
      <c r="B340" s="37">
        <f>SUM(B333:B339)</f>
        <v>942</v>
      </c>
      <c r="C340" s="37">
        <f>SUM(C333:C339)</f>
        <v>680</v>
      </c>
      <c r="D340" s="37">
        <f>SUM(D333:D339)</f>
        <v>212</v>
      </c>
      <c r="E340" s="37">
        <f>SUM(E333:E339)</f>
        <v>0</v>
      </c>
      <c r="F340" s="37">
        <f>SUM(F333:F339)</f>
        <v>1834</v>
      </c>
    </row>
    <row r="341" spans="1:6" x14ac:dyDescent="0.2">
      <c r="A341" s="30"/>
      <c r="B341" s="36"/>
      <c r="C341" s="36"/>
      <c r="D341" s="36"/>
      <c r="E341" s="36"/>
      <c r="F341" s="36"/>
    </row>
    <row r="342" spans="1:6" x14ac:dyDescent="0.2">
      <c r="A342" s="30"/>
      <c r="B342" s="65"/>
      <c r="C342" s="36"/>
      <c r="D342" s="36"/>
      <c r="E342" s="36"/>
      <c r="F342" s="36"/>
    </row>
    <row r="343" spans="1:6" ht="14.25" x14ac:dyDescent="0.2">
      <c r="A343" s="30" t="s">
        <v>105</v>
      </c>
      <c r="B343" s="60">
        <v>259</v>
      </c>
      <c r="C343" s="61">
        <v>75</v>
      </c>
      <c r="D343" s="36">
        <v>36</v>
      </c>
      <c r="E343" s="36"/>
      <c r="F343" s="36">
        <f t="shared" ref="F343:F353" si="19">SUM(B343:E343)</f>
        <v>370</v>
      </c>
    </row>
    <row r="344" spans="1:6" ht="14.25" x14ac:dyDescent="0.2">
      <c r="A344" s="30" t="s">
        <v>106</v>
      </c>
      <c r="B344" s="60">
        <v>123</v>
      </c>
      <c r="C344" s="61">
        <v>71</v>
      </c>
      <c r="D344" s="36">
        <v>25</v>
      </c>
      <c r="E344" s="36"/>
      <c r="F344" s="36">
        <f t="shared" si="19"/>
        <v>219</v>
      </c>
    </row>
    <row r="345" spans="1:6" ht="14.25" x14ac:dyDescent="0.2">
      <c r="A345" s="30" t="s">
        <v>107</v>
      </c>
      <c r="B345" s="60">
        <v>199</v>
      </c>
      <c r="C345" s="61">
        <v>111</v>
      </c>
      <c r="D345" s="36">
        <v>27</v>
      </c>
      <c r="E345" s="36"/>
      <c r="F345" s="36">
        <f t="shared" si="19"/>
        <v>337</v>
      </c>
    </row>
    <row r="346" spans="1:6" ht="14.25" x14ac:dyDescent="0.2">
      <c r="A346" s="30" t="s">
        <v>108</v>
      </c>
      <c r="B346" s="60">
        <v>221</v>
      </c>
      <c r="C346" s="61">
        <v>170</v>
      </c>
      <c r="D346" s="36">
        <v>32</v>
      </c>
      <c r="E346" s="36"/>
      <c r="F346" s="36">
        <f t="shared" si="19"/>
        <v>423</v>
      </c>
    </row>
    <row r="347" spans="1:6" ht="14.25" x14ac:dyDescent="0.2">
      <c r="A347" s="30" t="s">
        <v>109</v>
      </c>
      <c r="B347" s="60">
        <v>133</v>
      </c>
      <c r="C347" s="61">
        <v>50</v>
      </c>
      <c r="D347" s="36">
        <v>21</v>
      </c>
      <c r="E347" s="36"/>
      <c r="F347" s="36">
        <f t="shared" si="19"/>
        <v>204</v>
      </c>
    </row>
    <row r="348" spans="1:6" ht="14.25" x14ac:dyDescent="0.2">
      <c r="A348" s="30" t="s">
        <v>110</v>
      </c>
      <c r="B348" s="60">
        <v>198</v>
      </c>
      <c r="C348" s="61">
        <v>134</v>
      </c>
      <c r="D348" s="36">
        <v>43</v>
      </c>
      <c r="E348" s="36"/>
      <c r="F348" s="36">
        <f t="shared" si="19"/>
        <v>375</v>
      </c>
    </row>
    <row r="349" spans="1:6" ht="14.25" x14ac:dyDescent="0.2">
      <c r="A349" s="30" t="s">
        <v>111</v>
      </c>
      <c r="B349" s="60">
        <v>243</v>
      </c>
      <c r="C349" s="61">
        <v>110</v>
      </c>
      <c r="D349" s="36">
        <v>25</v>
      </c>
      <c r="E349" s="36"/>
      <c r="F349" s="36">
        <f t="shared" si="19"/>
        <v>378</v>
      </c>
    </row>
    <row r="350" spans="1:6" ht="14.25" x14ac:dyDescent="0.2">
      <c r="A350" s="30" t="s">
        <v>112</v>
      </c>
      <c r="B350" s="60">
        <v>200</v>
      </c>
      <c r="C350" s="61">
        <v>129</v>
      </c>
      <c r="D350" s="36">
        <v>34</v>
      </c>
      <c r="E350" s="36"/>
      <c r="F350" s="36">
        <f t="shared" si="19"/>
        <v>363</v>
      </c>
    </row>
    <row r="351" spans="1:6" ht="14.25" x14ac:dyDescent="0.2">
      <c r="A351" s="30" t="s">
        <v>113</v>
      </c>
      <c r="B351" s="60">
        <v>114</v>
      </c>
      <c r="C351" s="61">
        <v>49</v>
      </c>
      <c r="D351" s="36">
        <v>15</v>
      </c>
      <c r="E351" s="36"/>
      <c r="F351" s="36">
        <f t="shared" si="19"/>
        <v>178</v>
      </c>
    </row>
    <row r="352" spans="1:6" ht="14.25" x14ac:dyDescent="0.2">
      <c r="A352" s="30" t="s">
        <v>114</v>
      </c>
      <c r="B352" s="60">
        <v>210</v>
      </c>
      <c r="C352" s="61">
        <v>91</v>
      </c>
      <c r="D352" s="36">
        <v>28</v>
      </c>
      <c r="E352" s="36"/>
      <c r="F352" s="36">
        <f t="shared" si="19"/>
        <v>329</v>
      </c>
    </row>
    <row r="353" spans="1:6" ht="14.25" x14ac:dyDescent="0.2">
      <c r="A353" s="30" t="s">
        <v>115</v>
      </c>
      <c r="B353" s="60">
        <v>267</v>
      </c>
      <c r="C353" s="61">
        <v>95</v>
      </c>
      <c r="D353" s="36">
        <v>29</v>
      </c>
      <c r="E353" s="36"/>
      <c r="F353" s="36">
        <f t="shared" si="19"/>
        <v>391</v>
      </c>
    </row>
    <row r="354" spans="1:6" x14ac:dyDescent="0.2">
      <c r="A354" s="30" t="s">
        <v>0</v>
      </c>
      <c r="B354" s="37">
        <f>SUM(B343:B353)</f>
        <v>2167</v>
      </c>
      <c r="C354" s="37">
        <f>SUM(C343:C353)</f>
        <v>1085</v>
      </c>
      <c r="D354" s="37">
        <f>SUM(D343:D353)</f>
        <v>315</v>
      </c>
      <c r="E354" s="37">
        <f>SUM(E343:E353)</f>
        <v>0</v>
      </c>
      <c r="F354" s="37">
        <f>SUM(F343:F353)</f>
        <v>3567</v>
      </c>
    </row>
    <row r="355" spans="1:6" x14ac:dyDescent="0.2">
      <c r="A355" s="30"/>
      <c r="B355" s="36"/>
      <c r="C355" s="36"/>
      <c r="D355" s="36"/>
      <c r="E355" s="36"/>
      <c r="F355" s="36"/>
    </row>
    <row r="356" spans="1:6" x14ac:dyDescent="0.2">
      <c r="A356" s="30"/>
      <c r="B356" s="65"/>
      <c r="C356" s="36"/>
      <c r="D356" s="36"/>
      <c r="E356" s="36"/>
      <c r="F356" s="36"/>
    </row>
    <row r="357" spans="1:6" ht="14.25" x14ac:dyDescent="0.2">
      <c r="A357" s="30" t="s">
        <v>116</v>
      </c>
      <c r="B357" s="60">
        <v>148</v>
      </c>
      <c r="C357" s="61">
        <v>127</v>
      </c>
      <c r="D357" s="36">
        <v>25</v>
      </c>
      <c r="E357" s="36">
        <v>1</v>
      </c>
      <c r="F357" s="36">
        <v>301</v>
      </c>
    </row>
    <row r="358" spans="1:6" ht="14.25" x14ac:dyDescent="0.2">
      <c r="A358" s="30" t="s">
        <v>117</v>
      </c>
      <c r="B358" s="60">
        <v>235</v>
      </c>
      <c r="C358" s="61">
        <v>166</v>
      </c>
      <c r="D358" s="36">
        <v>45</v>
      </c>
      <c r="E358" s="36"/>
      <c r="F358" s="36">
        <f>SUM(B358:E358)</f>
        <v>446</v>
      </c>
    </row>
    <row r="359" spans="1:6" x14ac:dyDescent="0.2">
      <c r="A359" s="30" t="s">
        <v>0</v>
      </c>
      <c r="B359" s="37">
        <f>B357+B358</f>
        <v>383</v>
      </c>
      <c r="C359" s="37">
        <f>C357+C358</f>
        <v>293</v>
      </c>
      <c r="D359" s="37">
        <f>D357+D358</f>
        <v>70</v>
      </c>
      <c r="E359" s="37">
        <f>E357+E358</f>
        <v>1</v>
      </c>
      <c r="F359" s="37">
        <f>F357+F358</f>
        <v>747</v>
      </c>
    </row>
    <row r="360" spans="1:6" x14ac:dyDescent="0.2">
      <c r="A360" s="30"/>
      <c r="B360" s="37"/>
      <c r="C360" s="37"/>
      <c r="D360" s="37"/>
      <c r="E360" s="37"/>
      <c r="F360" s="37"/>
    </row>
    <row r="361" spans="1:6" x14ac:dyDescent="0.2">
      <c r="A361" s="30"/>
      <c r="B361" s="36"/>
      <c r="C361" s="36"/>
      <c r="D361" s="36"/>
      <c r="E361" s="36"/>
      <c r="F361" s="36"/>
    </row>
    <row r="362" spans="1:6" x14ac:dyDescent="0.2">
      <c r="A362" s="30" t="s">
        <v>133</v>
      </c>
      <c r="B362" s="36">
        <f>B234+B247+B265+B270+B280+B287+B298+B302+B311+B321+B330+B340+B354+B359</f>
        <v>16828</v>
      </c>
      <c r="C362" s="36">
        <f>C234+C247+C265+C270+C280+C287+C298+C302+C311+C321+C330+C340+C354+C359</f>
        <v>9323</v>
      </c>
      <c r="D362" s="36">
        <f>D234+D247+D265+D270+D280+D287+D298+D302+D311+D321+D330+D340+D354+D359</f>
        <v>3519</v>
      </c>
      <c r="E362" s="36">
        <f>E234+E247+E265+E270+E280+E287+E298+E302+E311+E321+E330+E340+E354+E359</f>
        <v>3</v>
      </c>
      <c r="F362" s="36">
        <f>F234+F247+F265+F270+F280+F287+F298+F302+F311+F321+F330+F340+F354+F359</f>
        <v>29673</v>
      </c>
    </row>
    <row r="363" spans="1:6" x14ac:dyDescent="0.2">
      <c r="A363" s="30" t="s">
        <v>119</v>
      </c>
      <c r="B363" s="36">
        <f>B220</f>
        <v>5474</v>
      </c>
      <c r="C363" s="36">
        <f>C220</f>
        <v>1814</v>
      </c>
      <c r="D363" s="36">
        <f>D220</f>
        <v>1027</v>
      </c>
      <c r="E363" s="36">
        <f>E220</f>
        <v>1</v>
      </c>
      <c r="F363" s="36">
        <f>F220</f>
        <v>8316</v>
      </c>
    </row>
    <row r="364" spans="1:6" x14ac:dyDescent="0.2">
      <c r="A364" s="30" t="s">
        <v>120</v>
      </c>
      <c r="B364" s="36">
        <f>B229</f>
        <v>666</v>
      </c>
      <c r="C364" s="36">
        <f>C229</f>
        <v>318</v>
      </c>
      <c r="D364" s="36">
        <f>D229</f>
        <v>120</v>
      </c>
      <c r="E364" s="36">
        <f>E229</f>
        <v>0</v>
      </c>
      <c r="F364" s="36">
        <f>F229</f>
        <v>1104</v>
      </c>
    </row>
    <row r="365" spans="1:6" x14ac:dyDescent="0.2">
      <c r="A365" s="30"/>
      <c r="B365" s="36"/>
      <c r="C365" s="36"/>
      <c r="D365" s="36"/>
      <c r="E365" s="36"/>
      <c r="F365" s="36"/>
    </row>
    <row r="366" spans="1:6" ht="15" x14ac:dyDescent="0.25">
      <c r="A366" s="64" t="s">
        <v>121</v>
      </c>
      <c r="B366" s="64">
        <f>B362+B363+B364</f>
        <v>22968</v>
      </c>
      <c r="C366" s="64">
        <f>C362+C363+C364</f>
        <v>11455</v>
      </c>
      <c r="D366" s="64">
        <v>4666</v>
      </c>
      <c r="E366" s="64">
        <f>E362+E363+E364</f>
        <v>4</v>
      </c>
      <c r="F366" s="91">
        <f>SUM(F362,F363,F364)</f>
        <v>39093</v>
      </c>
    </row>
  </sheetData>
  <mergeCells count="18">
    <mergeCell ref="A1:A3"/>
    <mergeCell ref="B1:F1"/>
    <mergeCell ref="B2:F2"/>
    <mergeCell ref="A62:A64"/>
    <mergeCell ref="B62:F62"/>
    <mergeCell ref="B63:F63"/>
    <mergeCell ref="A132:A134"/>
    <mergeCell ref="B132:F132"/>
    <mergeCell ref="B133:F133"/>
    <mergeCell ref="A188:A190"/>
    <mergeCell ref="B188:F188"/>
    <mergeCell ref="B189:F189"/>
    <mergeCell ref="A250:A252"/>
    <mergeCell ref="B250:F250"/>
    <mergeCell ref="B251:F251"/>
    <mergeCell ref="A314:A316"/>
    <mergeCell ref="B314:F314"/>
    <mergeCell ref="B315:F315"/>
  </mergeCells>
  <pageMargins left="0.7" right="0.7" top="0.75" bottom="0.75" header="0.3" footer="0.3"/>
  <pageSetup paperSize="17" scale="87" orientation="landscape" verticalDpi="0" r:id="rId1"/>
  <rowBreaks count="3" manualBreakCount="3">
    <brk id="61" max="16383" man="1"/>
    <brk id="131" max="16383" man="1"/>
    <brk id="18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9"/>
  <sheetViews>
    <sheetView zoomScaleNormal="100" workbookViewId="0">
      <selection activeCell="L16" sqref="L16"/>
    </sheetView>
  </sheetViews>
  <sheetFormatPr defaultRowHeight="12.75" x14ac:dyDescent="0.2"/>
  <cols>
    <col min="1" max="1" width="16.5703125" customWidth="1"/>
    <col min="2" max="2" width="10.42578125" customWidth="1"/>
    <col min="3" max="3" width="16.28515625" customWidth="1"/>
    <col min="4" max="4" width="21.5703125" customWidth="1"/>
    <col min="10" max="10" width="13.7109375" bestFit="1" customWidth="1"/>
    <col min="13" max="14" width="16.5703125" customWidth="1"/>
    <col min="15" max="15" width="16.42578125" customWidth="1"/>
    <col min="16" max="16" width="16.85546875" customWidth="1"/>
  </cols>
  <sheetData>
    <row r="1" spans="1:8" x14ac:dyDescent="0.2">
      <c r="A1" s="147"/>
      <c r="B1" s="148" t="s">
        <v>147</v>
      </c>
      <c r="C1" s="148"/>
      <c r="D1" s="148"/>
      <c r="E1" s="148"/>
      <c r="F1" s="148"/>
      <c r="G1" s="148"/>
      <c r="H1" s="148"/>
    </row>
    <row r="2" spans="1:8" x14ac:dyDescent="0.2">
      <c r="A2" s="147"/>
      <c r="B2" s="15" t="s">
        <v>124</v>
      </c>
      <c r="C2" s="15" t="s">
        <v>125</v>
      </c>
      <c r="D2" s="15" t="s">
        <v>126</v>
      </c>
      <c r="E2" s="139" t="s">
        <v>134</v>
      </c>
      <c r="F2" s="139" t="s">
        <v>122</v>
      </c>
      <c r="G2" s="139" t="s">
        <v>123</v>
      </c>
      <c r="H2" s="150" t="s">
        <v>0</v>
      </c>
    </row>
    <row r="3" spans="1:8" ht="12.75" customHeight="1" x14ac:dyDescent="0.2">
      <c r="A3" s="137">
        <v>45237</v>
      </c>
      <c r="B3" s="139" t="s">
        <v>175</v>
      </c>
      <c r="C3" s="139" t="s">
        <v>176</v>
      </c>
      <c r="D3" s="139" t="s">
        <v>176</v>
      </c>
      <c r="E3" s="149"/>
      <c r="F3" s="139"/>
      <c r="G3" s="139"/>
      <c r="H3" s="150"/>
    </row>
    <row r="4" spans="1:8" x14ac:dyDescent="0.2">
      <c r="A4" s="138"/>
      <c r="B4" s="139"/>
      <c r="C4" s="139"/>
      <c r="D4" s="139"/>
      <c r="E4" s="149"/>
      <c r="F4" s="139"/>
      <c r="G4" s="139"/>
      <c r="H4" s="150"/>
    </row>
    <row r="5" spans="1:8" ht="14.25" x14ac:dyDescent="0.2">
      <c r="A5" s="9" t="s">
        <v>15</v>
      </c>
      <c r="B5" s="28">
        <v>95</v>
      </c>
      <c r="C5" s="28">
        <v>17</v>
      </c>
      <c r="D5" s="28">
        <v>4</v>
      </c>
      <c r="E5" s="28"/>
      <c r="F5" s="4">
        <v>6</v>
      </c>
      <c r="G5" s="4"/>
      <c r="H5" s="2">
        <f>SUM(B5:G5)</f>
        <v>122</v>
      </c>
    </row>
    <row r="6" spans="1:8" ht="14.25" x14ac:dyDescent="0.2">
      <c r="A6" s="10" t="s">
        <v>16</v>
      </c>
      <c r="B6" s="28">
        <v>167</v>
      </c>
      <c r="C6" s="28">
        <v>47</v>
      </c>
      <c r="D6" s="28">
        <v>14</v>
      </c>
      <c r="E6" s="28"/>
      <c r="F6" s="4">
        <v>17</v>
      </c>
      <c r="G6" s="4"/>
      <c r="H6" s="2">
        <f>SUM(B6:G6)</f>
        <v>245</v>
      </c>
    </row>
    <row r="7" spans="1:8" ht="14.25" x14ac:dyDescent="0.2">
      <c r="A7" s="10" t="s">
        <v>17</v>
      </c>
      <c r="B7" s="28">
        <v>302</v>
      </c>
      <c r="C7" s="28">
        <v>36</v>
      </c>
      <c r="D7" s="28">
        <v>8</v>
      </c>
      <c r="E7" s="28"/>
      <c r="F7" s="4">
        <v>11</v>
      </c>
      <c r="G7" s="4"/>
      <c r="H7" s="2">
        <f>SUM(B7:G7)</f>
        <v>357</v>
      </c>
    </row>
    <row r="8" spans="1:8" ht="14.25" x14ac:dyDescent="0.2">
      <c r="A8" s="10" t="s">
        <v>18</v>
      </c>
      <c r="B8" s="28">
        <v>282</v>
      </c>
      <c r="C8" s="28">
        <v>68</v>
      </c>
      <c r="D8" s="28">
        <v>31</v>
      </c>
      <c r="E8" s="28">
        <v>1</v>
      </c>
      <c r="F8" s="4">
        <v>24</v>
      </c>
      <c r="G8" s="4"/>
      <c r="H8" s="2">
        <f>SUM(B8:G8)</f>
        <v>406</v>
      </c>
    </row>
    <row r="9" spans="1:8" ht="15.75" x14ac:dyDescent="0.25">
      <c r="A9" s="10" t="s">
        <v>0</v>
      </c>
      <c r="B9" s="5">
        <f>SUM(B5:B8)</f>
        <v>846</v>
      </c>
      <c r="C9" s="5">
        <f>SUM(C5:C8)</f>
        <v>168</v>
      </c>
      <c r="D9" s="5">
        <f>SUM(D5:D8)</f>
        <v>57</v>
      </c>
      <c r="E9" s="5">
        <v>1</v>
      </c>
      <c r="F9" s="5">
        <f>SUM(F5:F8)</f>
        <v>58</v>
      </c>
      <c r="G9" s="5">
        <f>SUM(G62:G90)</f>
        <v>0</v>
      </c>
      <c r="H9" s="5">
        <f>SUM(H5:H8)</f>
        <v>1130</v>
      </c>
    </row>
  </sheetData>
  <mergeCells count="10">
    <mergeCell ref="B3:B4"/>
    <mergeCell ref="C3:C4"/>
    <mergeCell ref="D3:D4"/>
    <mergeCell ref="A1:A2"/>
    <mergeCell ref="B1:H1"/>
    <mergeCell ref="E2:E4"/>
    <mergeCell ref="F2:F4"/>
    <mergeCell ref="G2:G4"/>
    <mergeCell ref="H2:H4"/>
    <mergeCell ref="A3:A4"/>
  </mergeCells>
  <pageMargins left="0.7" right="0.7" top="0.75" bottom="0.75" header="0.3" footer="0.3"/>
  <pageSetup paperSize="17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1"/>
  <sheetViews>
    <sheetView zoomScaleNormal="100" workbookViewId="0">
      <selection activeCell="L27" sqref="L27"/>
    </sheetView>
  </sheetViews>
  <sheetFormatPr defaultRowHeight="12.75" x14ac:dyDescent="0.2"/>
  <cols>
    <col min="1" max="1" width="16.85546875" customWidth="1"/>
    <col min="2" max="2" width="15.7109375" customWidth="1"/>
    <col min="3" max="3" width="12.28515625" customWidth="1"/>
    <col min="4" max="4" width="11.28515625" customWidth="1"/>
    <col min="5" max="5" width="13.28515625" customWidth="1"/>
    <col min="11" max="11" width="16.28515625" customWidth="1"/>
  </cols>
  <sheetData>
    <row r="1" spans="1:9" x14ac:dyDescent="0.2">
      <c r="A1" s="147"/>
      <c r="B1" s="148" t="s">
        <v>148</v>
      </c>
      <c r="C1" s="148"/>
      <c r="D1" s="148"/>
      <c r="E1" s="148"/>
      <c r="F1" s="148"/>
      <c r="G1" s="148"/>
      <c r="H1" s="148"/>
      <c r="I1" s="148"/>
    </row>
    <row r="2" spans="1:9" x14ac:dyDescent="0.2">
      <c r="A2" s="147"/>
      <c r="B2" s="15" t="s">
        <v>124</v>
      </c>
      <c r="C2" s="15" t="s">
        <v>125</v>
      </c>
      <c r="D2" s="15" t="s">
        <v>126</v>
      </c>
      <c r="E2" s="15" t="s">
        <v>127</v>
      </c>
      <c r="F2" s="139" t="s">
        <v>134</v>
      </c>
      <c r="G2" s="139" t="s">
        <v>122</v>
      </c>
      <c r="H2" s="139" t="s">
        <v>123</v>
      </c>
      <c r="I2" s="150" t="s">
        <v>0</v>
      </c>
    </row>
    <row r="3" spans="1:9" ht="12.75" customHeight="1" x14ac:dyDescent="0.2">
      <c r="A3" s="137">
        <v>45237</v>
      </c>
      <c r="B3" s="139" t="s">
        <v>177</v>
      </c>
      <c r="C3" s="139" t="s">
        <v>178</v>
      </c>
      <c r="D3" s="139" t="s">
        <v>178</v>
      </c>
      <c r="E3" s="134" t="s">
        <v>177</v>
      </c>
      <c r="F3" s="149"/>
      <c r="G3" s="139"/>
      <c r="H3" s="139"/>
      <c r="I3" s="150"/>
    </row>
    <row r="4" spans="1:9" x14ac:dyDescent="0.2">
      <c r="A4" s="138"/>
      <c r="B4" s="139"/>
      <c r="C4" s="139"/>
      <c r="D4" s="139"/>
      <c r="E4" s="136"/>
      <c r="F4" s="149"/>
      <c r="G4" s="139"/>
      <c r="H4" s="139"/>
      <c r="I4" s="150"/>
    </row>
    <row r="5" spans="1:9" ht="14.25" x14ac:dyDescent="0.2">
      <c r="A5" s="9" t="s">
        <v>19</v>
      </c>
      <c r="B5" s="28">
        <v>265</v>
      </c>
      <c r="C5" s="28">
        <v>247</v>
      </c>
      <c r="D5" s="28">
        <v>52</v>
      </c>
      <c r="E5" s="28">
        <v>45</v>
      </c>
      <c r="F5" s="4">
        <v>6</v>
      </c>
      <c r="G5" s="4">
        <v>22</v>
      </c>
      <c r="H5" s="4"/>
      <c r="I5" s="2">
        <f t="shared" ref="I5:I10" si="0">SUM(B5:H5)</f>
        <v>637</v>
      </c>
    </row>
    <row r="6" spans="1:9" ht="14.25" x14ac:dyDescent="0.2">
      <c r="A6" s="10" t="s">
        <v>20</v>
      </c>
      <c r="B6" s="28">
        <v>184</v>
      </c>
      <c r="C6" s="28">
        <v>124</v>
      </c>
      <c r="D6" s="28">
        <v>31</v>
      </c>
      <c r="E6" s="28">
        <v>37</v>
      </c>
      <c r="F6" s="4"/>
      <c r="G6" s="4">
        <v>13</v>
      </c>
      <c r="H6" s="4"/>
      <c r="I6" s="2">
        <f t="shared" si="0"/>
        <v>389</v>
      </c>
    </row>
    <row r="7" spans="1:9" ht="14.25" x14ac:dyDescent="0.2">
      <c r="A7" s="10" t="s">
        <v>21</v>
      </c>
      <c r="B7" s="28">
        <v>173</v>
      </c>
      <c r="C7" s="28">
        <v>183</v>
      </c>
      <c r="D7" s="28">
        <v>56</v>
      </c>
      <c r="E7" s="28">
        <v>43</v>
      </c>
      <c r="F7" s="4"/>
      <c r="G7" s="4">
        <v>21</v>
      </c>
      <c r="H7" s="4"/>
      <c r="I7" s="2">
        <f t="shared" si="0"/>
        <v>476</v>
      </c>
    </row>
    <row r="8" spans="1:9" ht="14.25" x14ac:dyDescent="0.2">
      <c r="A8" s="10" t="s">
        <v>22</v>
      </c>
      <c r="B8" s="28">
        <v>140</v>
      </c>
      <c r="C8" s="28">
        <v>134</v>
      </c>
      <c r="D8" s="28">
        <v>36</v>
      </c>
      <c r="E8" s="28">
        <v>17</v>
      </c>
      <c r="F8" s="4"/>
      <c r="G8" s="4">
        <v>6</v>
      </c>
      <c r="H8" s="4"/>
      <c r="I8" s="2">
        <f t="shared" si="0"/>
        <v>333</v>
      </c>
    </row>
    <row r="9" spans="1:9" ht="14.25" x14ac:dyDescent="0.2">
      <c r="A9" s="10" t="s">
        <v>23</v>
      </c>
      <c r="B9" s="28">
        <v>126</v>
      </c>
      <c r="C9" s="28">
        <v>174</v>
      </c>
      <c r="D9" s="28">
        <v>38</v>
      </c>
      <c r="E9" s="28">
        <v>22</v>
      </c>
      <c r="F9" s="4"/>
      <c r="G9" s="4">
        <v>6</v>
      </c>
      <c r="H9" s="4"/>
      <c r="I9" s="2">
        <f t="shared" si="0"/>
        <v>366</v>
      </c>
    </row>
    <row r="10" spans="1:9" ht="14.25" x14ac:dyDescent="0.2">
      <c r="A10" s="10" t="s">
        <v>24</v>
      </c>
      <c r="B10" s="28">
        <v>92</v>
      </c>
      <c r="C10" s="28">
        <v>150</v>
      </c>
      <c r="D10" s="28">
        <v>41</v>
      </c>
      <c r="E10" s="28">
        <v>16</v>
      </c>
      <c r="F10" s="28">
        <v>2</v>
      </c>
      <c r="G10" s="4">
        <v>8</v>
      </c>
      <c r="H10" s="4"/>
      <c r="I10" s="2">
        <f t="shared" si="0"/>
        <v>309</v>
      </c>
    </row>
    <row r="11" spans="1:9" ht="15.75" x14ac:dyDescent="0.25">
      <c r="A11" s="10" t="s">
        <v>0</v>
      </c>
      <c r="B11" s="5">
        <f>SUM(B5:B10)</f>
        <v>980</v>
      </c>
      <c r="C11" s="5">
        <f>SUM(C5:C10)</f>
        <v>1012</v>
      </c>
      <c r="D11" s="5">
        <f>SUM(D5:D10)</f>
        <v>254</v>
      </c>
      <c r="E11" s="5">
        <f>SUM(E5:E10)</f>
        <v>180</v>
      </c>
      <c r="F11" s="5">
        <v>8</v>
      </c>
      <c r="G11" s="5">
        <f>SUM(G5:G10)</f>
        <v>76</v>
      </c>
      <c r="H11" s="5">
        <f>SUM(H63:H91)</f>
        <v>0</v>
      </c>
      <c r="I11" s="5">
        <f>SUM(I5:I10)</f>
        <v>2510</v>
      </c>
    </row>
  </sheetData>
  <mergeCells count="11">
    <mergeCell ref="E3:E4"/>
    <mergeCell ref="A1:A2"/>
    <mergeCell ref="B1:I1"/>
    <mergeCell ref="F2:F4"/>
    <mergeCell ref="G2:G4"/>
    <mergeCell ref="H2:H4"/>
    <mergeCell ref="I2:I4"/>
    <mergeCell ref="A3:A4"/>
    <mergeCell ref="B3:B4"/>
    <mergeCell ref="C3:C4"/>
    <mergeCell ref="D3:D4"/>
  </mergeCells>
  <pageMargins left="0.7" right="0.7" top="0.75" bottom="0.75" header="0.3" footer="0.3"/>
  <pageSetup paperSize="17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0"/>
  <sheetViews>
    <sheetView zoomScaleNormal="100" workbookViewId="0">
      <selection activeCell="O19" sqref="O19"/>
    </sheetView>
  </sheetViews>
  <sheetFormatPr defaultRowHeight="12.75" x14ac:dyDescent="0.2"/>
  <cols>
    <col min="1" max="1" width="16.5703125" customWidth="1"/>
    <col min="3" max="3" width="10" customWidth="1"/>
  </cols>
  <sheetData>
    <row r="1" spans="1:8" x14ac:dyDescent="0.2">
      <c r="A1" s="147"/>
      <c r="B1" s="148" t="s">
        <v>149</v>
      </c>
      <c r="C1" s="148"/>
      <c r="D1" s="148"/>
      <c r="E1" s="148"/>
      <c r="F1" s="148"/>
      <c r="G1" s="148"/>
      <c r="H1" s="148"/>
    </row>
    <row r="2" spans="1:8" x14ac:dyDescent="0.2">
      <c r="A2" s="147"/>
      <c r="B2" s="15" t="s">
        <v>124</v>
      </c>
      <c r="C2" s="15" t="s">
        <v>125</v>
      </c>
      <c r="D2" s="15" t="s">
        <v>126</v>
      </c>
      <c r="E2" s="139" t="s">
        <v>134</v>
      </c>
      <c r="F2" s="139" t="s">
        <v>122</v>
      </c>
      <c r="G2" s="139" t="s">
        <v>123</v>
      </c>
      <c r="H2" s="150" t="s">
        <v>0</v>
      </c>
    </row>
    <row r="3" spans="1:8" x14ac:dyDescent="0.2">
      <c r="A3" s="137">
        <v>45237</v>
      </c>
      <c r="B3" s="139" t="s">
        <v>179</v>
      </c>
      <c r="C3" s="139" t="s">
        <v>180</v>
      </c>
      <c r="D3" s="139" t="s">
        <v>180</v>
      </c>
      <c r="E3" s="149"/>
      <c r="F3" s="139"/>
      <c r="G3" s="139"/>
      <c r="H3" s="150"/>
    </row>
    <row r="4" spans="1:8" x14ac:dyDescent="0.2">
      <c r="A4" s="138"/>
      <c r="B4" s="139"/>
      <c r="C4" s="139"/>
      <c r="D4" s="139"/>
      <c r="E4" s="149"/>
      <c r="F4" s="139"/>
      <c r="G4" s="139"/>
      <c r="H4" s="150"/>
    </row>
    <row r="5" spans="1:8" ht="14.25" x14ac:dyDescent="0.2">
      <c r="A5" s="10" t="s">
        <v>25</v>
      </c>
      <c r="B5" s="28">
        <v>91</v>
      </c>
      <c r="C5" s="28">
        <v>47</v>
      </c>
      <c r="D5" s="28">
        <v>4</v>
      </c>
      <c r="E5" s="28">
        <v>1</v>
      </c>
      <c r="F5" s="4">
        <v>8</v>
      </c>
      <c r="G5" s="4"/>
      <c r="H5" s="2">
        <f>SUM(B5:G5)</f>
        <v>151</v>
      </c>
    </row>
    <row r="6" spans="1:8" ht="14.25" x14ac:dyDescent="0.2">
      <c r="A6" s="10" t="s">
        <v>26</v>
      </c>
      <c r="B6" s="28">
        <v>102</v>
      </c>
      <c r="C6" s="28">
        <v>206</v>
      </c>
      <c r="D6" s="28">
        <v>58</v>
      </c>
      <c r="E6" s="28"/>
      <c r="F6" s="4">
        <v>14</v>
      </c>
      <c r="G6" s="4"/>
      <c r="H6" s="2">
        <f>SUM(B6:G6)</f>
        <v>380</v>
      </c>
    </row>
    <row r="7" spans="1:8" ht="14.25" x14ac:dyDescent="0.2">
      <c r="A7" s="10" t="s">
        <v>27</v>
      </c>
      <c r="B7" s="28">
        <v>66</v>
      </c>
      <c r="C7" s="28">
        <v>69</v>
      </c>
      <c r="D7" s="28">
        <v>22</v>
      </c>
      <c r="E7" s="28"/>
      <c r="F7" s="4">
        <v>3</v>
      </c>
      <c r="G7" s="4"/>
      <c r="H7" s="2">
        <f>SUM(B7:G7)</f>
        <v>160</v>
      </c>
    </row>
    <row r="8" spans="1:8" ht="14.25" x14ac:dyDescent="0.2">
      <c r="A8" s="10" t="s">
        <v>28</v>
      </c>
      <c r="B8" s="28">
        <v>76</v>
      </c>
      <c r="C8" s="28">
        <v>76</v>
      </c>
      <c r="D8" s="28">
        <v>10</v>
      </c>
      <c r="E8" s="28">
        <v>1</v>
      </c>
      <c r="F8" s="4">
        <v>10</v>
      </c>
      <c r="G8" s="4"/>
      <c r="H8" s="2">
        <f>SUM(B8:G8)</f>
        <v>173</v>
      </c>
    </row>
    <row r="9" spans="1:8" ht="14.25" x14ac:dyDescent="0.2">
      <c r="A9" s="10" t="s">
        <v>29</v>
      </c>
      <c r="B9" s="28">
        <v>103</v>
      </c>
      <c r="C9" s="28">
        <v>109</v>
      </c>
      <c r="D9" s="28">
        <v>26</v>
      </c>
      <c r="E9" s="28"/>
      <c r="F9" s="4">
        <v>5</v>
      </c>
      <c r="G9" s="4"/>
      <c r="H9" s="2">
        <f>SUM(B9:G9)</f>
        <v>243</v>
      </c>
    </row>
    <row r="10" spans="1:8" ht="15.75" x14ac:dyDescent="0.25">
      <c r="A10" s="10" t="s">
        <v>0</v>
      </c>
      <c r="B10" s="5">
        <f>SUM(B5:B9)</f>
        <v>438</v>
      </c>
      <c r="C10" s="5">
        <f>SUM(C5:C9)</f>
        <v>507</v>
      </c>
      <c r="D10" s="5">
        <f>SUM(D5:D9)</f>
        <v>120</v>
      </c>
      <c r="E10" s="5">
        <f>SUM(E5:E9)</f>
        <v>2</v>
      </c>
      <c r="F10" s="5">
        <f>SUM(F5:F9)</f>
        <v>40</v>
      </c>
      <c r="G10" s="5">
        <f>SUM(G76:G104)</f>
        <v>0</v>
      </c>
      <c r="H10" s="5">
        <f>SUM(H5:H9)</f>
        <v>1107</v>
      </c>
    </row>
  </sheetData>
  <mergeCells count="10">
    <mergeCell ref="A1:A2"/>
    <mergeCell ref="B1:H1"/>
    <mergeCell ref="E2:E4"/>
    <mergeCell ref="F2:F4"/>
    <mergeCell ref="G2:G4"/>
    <mergeCell ref="H2:H4"/>
    <mergeCell ref="A3:A4"/>
    <mergeCell ref="B3:B4"/>
    <mergeCell ref="C3:C4"/>
    <mergeCell ref="D3:D4"/>
  </mergeCells>
  <pageMargins left="0.7" right="0.7" top="0.75" bottom="0.75" header="0.3" footer="0.3"/>
  <pageSetup paperSize="17" scale="9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2"/>
  <sheetViews>
    <sheetView zoomScaleNormal="100" workbookViewId="0">
      <selection activeCell="N26" sqref="N26"/>
    </sheetView>
  </sheetViews>
  <sheetFormatPr defaultRowHeight="12.75" x14ac:dyDescent="0.2"/>
  <cols>
    <col min="1" max="1" width="13.7109375" bestFit="1" customWidth="1"/>
    <col min="2" max="2" width="10.42578125" customWidth="1"/>
    <col min="3" max="3" width="11.42578125" customWidth="1"/>
    <col min="4" max="4" width="12.140625" customWidth="1"/>
    <col min="5" max="5" width="11.28515625" customWidth="1"/>
    <col min="6" max="6" width="12.85546875" customWidth="1"/>
    <col min="20" max="20" width="13.7109375" bestFit="1" customWidth="1"/>
    <col min="21" max="21" width="11.42578125" customWidth="1"/>
    <col min="22" max="22" width="13.140625" customWidth="1"/>
    <col min="23" max="23" width="13" customWidth="1"/>
    <col min="24" max="24" width="13.42578125" customWidth="1"/>
    <col min="25" max="25" width="12.140625" customWidth="1"/>
    <col min="26" max="26" width="12.7109375" customWidth="1"/>
  </cols>
  <sheetData>
    <row r="1" spans="1:8" x14ac:dyDescent="0.2">
      <c r="D1" t="s">
        <v>307</v>
      </c>
    </row>
    <row r="2" spans="1:8" ht="12.75" customHeight="1" x14ac:dyDescent="0.2">
      <c r="A2" s="147"/>
      <c r="B2" s="148" t="s">
        <v>140</v>
      </c>
      <c r="C2" s="148"/>
      <c r="D2" s="148"/>
      <c r="E2" s="148"/>
      <c r="F2" s="148"/>
      <c r="G2" s="148"/>
      <c r="H2" s="148"/>
    </row>
    <row r="3" spans="1:8" ht="12.75" customHeight="1" x14ac:dyDescent="0.2">
      <c r="A3" s="147"/>
      <c r="B3" s="15" t="s">
        <v>124</v>
      </c>
      <c r="C3" s="15" t="s">
        <v>125</v>
      </c>
      <c r="D3" s="15" t="s">
        <v>126</v>
      </c>
      <c r="E3" s="139" t="s">
        <v>134</v>
      </c>
      <c r="F3" s="139" t="s">
        <v>122</v>
      </c>
      <c r="G3" s="139" t="s">
        <v>123</v>
      </c>
      <c r="H3" s="150" t="s">
        <v>0</v>
      </c>
    </row>
    <row r="4" spans="1:8" ht="12.75" customHeight="1" x14ac:dyDescent="0.2">
      <c r="A4" s="137">
        <v>45237</v>
      </c>
      <c r="B4" s="139" t="s">
        <v>181</v>
      </c>
      <c r="C4" s="139" t="s">
        <v>181</v>
      </c>
      <c r="D4" s="139" t="s">
        <v>181</v>
      </c>
      <c r="E4" s="149"/>
      <c r="F4" s="139"/>
      <c r="G4" s="139"/>
      <c r="H4" s="150"/>
    </row>
    <row r="5" spans="1:8" x14ac:dyDescent="0.2">
      <c r="A5" s="138"/>
      <c r="B5" s="139"/>
      <c r="C5" s="139"/>
      <c r="D5" s="139"/>
      <c r="E5" s="149"/>
      <c r="F5" s="139"/>
      <c r="G5" s="139"/>
      <c r="H5" s="150"/>
    </row>
    <row r="6" spans="1:8" ht="14.25" x14ac:dyDescent="0.2">
      <c r="A6" s="9" t="s">
        <v>36</v>
      </c>
      <c r="B6" s="28">
        <v>34</v>
      </c>
      <c r="C6" s="28">
        <v>39</v>
      </c>
      <c r="D6" s="28">
        <v>17</v>
      </c>
      <c r="E6" s="28"/>
      <c r="F6" s="4">
        <v>11</v>
      </c>
      <c r="G6" s="4"/>
      <c r="H6" s="2">
        <f>SUM(B6:G6)</f>
        <v>101</v>
      </c>
    </row>
    <row r="7" spans="1:8" ht="14.25" x14ac:dyDescent="0.2">
      <c r="A7" s="9" t="s">
        <v>37</v>
      </c>
      <c r="B7" s="28">
        <v>69</v>
      </c>
      <c r="C7" s="28">
        <v>129</v>
      </c>
      <c r="D7" s="28">
        <v>22</v>
      </c>
      <c r="E7" s="28">
        <v>1</v>
      </c>
      <c r="F7" s="4">
        <v>24</v>
      </c>
      <c r="G7" s="4"/>
      <c r="H7" s="2">
        <f>SUM(B7:G7)</f>
        <v>245</v>
      </c>
    </row>
    <row r="8" spans="1:8" ht="15.75" x14ac:dyDescent="0.25">
      <c r="A8" s="10" t="s">
        <v>0</v>
      </c>
      <c r="B8" s="5">
        <f>SUM(B6:B7)</f>
        <v>103</v>
      </c>
      <c r="C8" s="5">
        <f t="shared" ref="C8:H8" si="0">SUM(C6:C7)</f>
        <v>168</v>
      </c>
      <c r="D8" s="5">
        <f t="shared" si="0"/>
        <v>39</v>
      </c>
      <c r="E8" s="5">
        <f t="shared" si="0"/>
        <v>1</v>
      </c>
      <c r="F8" s="5">
        <f t="shared" si="0"/>
        <v>35</v>
      </c>
      <c r="G8" s="5">
        <f t="shared" si="0"/>
        <v>0</v>
      </c>
      <c r="H8" s="5">
        <f t="shared" si="0"/>
        <v>346</v>
      </c>
    </row>
    <row r="10" spans="1:8" ht="12.75" customHeight="1" x14ac:dyDescent="0.2">
      <c r="A10" s="145"/>
      <c r="B10" s="142" t="s">
        <v>141</v>
      </c>
      <c r="C10" s="143"/>
      <c r="D10" s="143"/>
      <c r="E10" s="143"/>
      <c r="F10" s="143"/>
      <c r="G10" s="143"/>
      <c r="H10" s="144"/>
    </row>
    <row r="11" spans="1:8" ht="12.75" customHeight="1" x14ac:dyDescent="0.2">
      <c r="A11" s="146"/>
      <c r="B11" s="15" t="s">
        <v>124</v>
      </c>
      <c r="C11" s="15" t="s">
        <v>125</v>
      </c>
      <c r="D11" s="15" t="s">
        <v>126</v>
      </c>
      <c r="E11" s="134" t="s">
        <v>134</v>
      </c>
      <c r="F11" s="134" t="s">
        <v>122</v>
      </c>
      <c r="G11" s="134" t="s">
        <v>123</v>
      </c>
      <c r="H11" s="131" t="s">
        <v>0</v>
      </c>
    </row>
    <row r="12" spans="1:8" ht="12.75" customHeight="1" x14ac:dyDescent="0.2">
      <c r="A12" s="140">
        <v>45237</v>
      </c>
      <c r="B12" s="134" t="s">
        <v>182</v>
      </c>
      <c r="C12" s="134" t="s">
        <v>182</v>
      </c>
      <c r="D12" s="134" t="s">
        <v>182</v>
      </c>
      <c r="E12" s="135"/>
      <c r="F12" s="135"/>
      <c r="G12" s="135"/>
      <c r="H12" s="132"/>
    </row>
    <row r="13" spans="1:8" x14ac:dyDescent="0.2">
      <c r="A13" s="141"/>
      <c r="B13" s="151"/>
      <c r="C13" s="151"/>
      <c r="D13" s="151"/>
      <c r="E13" s="136"/>
      <c r="F13" s="136"/>
      <c r="G13" s="136"/>
      <c r="H13" s="133"/>
    </row>
    <row r="14" spans="1:8" ht="14.25" x14ac:dyDescent="0.2">
      <c r="A14" s="9" t="s">
        <v>36</v>
      </c>
      <c r="B14" s="28">
        <v>36</v>
      </c>
      <c r="C14" s="28">
        <v>45</v>
      </c>
      <c r="D14" s="28">
        <v>18</v>
      </c>
      <c r="E14" s="4"/>
      <c r="F14" s="4">
        <v>2</v>
      </c>
      <c r="G14" s="4"/>
      <c r="H14" s="2">
        <f>SUM(B14:G14)</f>
        <v>101</v>
      </c>
    </row>
    <row r="15" spans="1:8" ht="14.25" x14ac:dyDescent="0.2">
      <c r="A15" s="9" t="s">
        <v>37</v>
      </c>
      <c r="B15" s="28">
        <v>75</v>
      </c>
      <c r="C15" s="28">
        <v>132</v>
      </c>
      <c r="D15" s="28">
        <v>25</v>
      </c>
      <c r="E15" s="4"/>
      <c r="F15" s="4">
        <v>13</v>
      </c>
      <c r="G15" s="4"/>
      <c r="H15" s="2">
        <f>SUM(B15:G15)</f>
        <v>245</v>
      </c>
    </row>
    <row r="16" spans="1:8" ht="15.75" x14ac:dyDescent="0.25">
      <c r="A16" s="10" t="s">
        <v>0</v>
      </c>
      <c r="B16" s="5">
        <f>SUM(B14:B15)</f>
        <v>111</v>
      </c>
      <c r="C16" s="5">
        <f t="shared" ref="C16:H16" si="1">SUM(C14:C15)</f>
        <v>177</v>
      </c>
      <c r="D16" s="5">
        <f t="shared" si="1"/>
        <v>43</v>
      </c>
      <c r="E16" s="5">
        <f t="shared" si="1"/>
        <v>0</v>
      </c>
      <c r="F16" s="5">
        <f t="shared" si="1"/>
        <v>15</v>
      </c>
      <c r="G16" s="5">
        <f t="shared" si="1"/>
        <v>0</v>
      </c>
      <c r="H16" s="5">
        <f t="shared" si="1"/>
        <v>346</v>
      </c>
    </row>
    <row r="18" spans="1:10" x14ac:dyDescent="0.2">
      <c r="A18" s="147"/>
      <c r="B18" s="148" t="s">
        <v>183</v>
      </c>
      <c r="C18" s="148"/>
      <c r="D18" s="148"/>
      <c r="E18" s="148"/>
      <c r="F18" s="148"/>
      <c r="G18" s="148"/>
    </row>
    <row r="19" spans="1:10" x14ac:dyDescent="0.2">
      <c r="A19" s="147"/>
      <c r="B19" s="15" t="s">
        <v>125</v>
      </c>
      <c r="C19" s="15" t="s">
        <v>126</v>
      </c>
      <c r="D19" s="139" t="s">
        <v>134</v>
      </c>
      <c r="E19" s="139" t="s">
        <v>122</v>
      </c>
      <c r="F19" s="139" t="s">
        <v>123</v>
      </c>
      <c r="G19" s="150" t="s">
        <v>0</v>
      </c>
    </row>
    <row r="20" spans="1:10" x14ac:dyDescent="0.2">
      <c r="A20" s="137">
        <v>45237</v>
      </c>
      <c r="B20" s="139" t="s">
        <v>184</v>
      </c>
      <c r="C20" s="139" t="s">
        <v>184</v>
      </c>
      <c r="D20" s="149"/>
      <c r="E20" s="139"/>
      <c r="F20" s="139"/>
      <c r="G20" s="150"/>
    </row>
    <row r="21" spans="1:10" x14ac:dyDescent="0.2">
      <c r="A21" s="138"/>
      <c r="B21" s="139"/>
      <c r="C21" s="139"/>
      <c r="D21" s="149"/>
      <c r="E21" s="139"/>
      <c r="F21" s="139"/>
      <c r="G21" s="150"/>
    </row>
    <row r="22" spans="1:10" ht="14.25" x14ac:dyDescent="0.2">
      <c r="A22" s="9" t="s">
        <v>36</v>
      </c>
      <c r="B22" s="28">
        <v>60</v>
      </c>
      <c r="C22" s="28">
        <v>20</v>
      </c>
      <c r="D22" s="28"/>
      <c r="E22" s="4">
        <v>21</v>
      </c>
      <c r="F22" s="4"/>
      <c r="G22" s="2">
        <f>SUM(B22:F22)</f>
        <v>101</v>
      </c>
    </row>
    <row r="23" spans="1:10" ht="14.25" x14ac:dyDescent="0.2">
      <c r="A23" s="9" t="s">
        <v>37</v>
      </c>
      <c r="B23" s="28">
        <v>164</v>
      </c>
      <c r="C23" s="28">
        <v>37</v>
      </c>
      <c r="D23" s="28">
        <v>1</v>
      </c>
      <c r="E23" s="4">
        <v>43</v>
      </c>
      <c r="F23" s="4"/>
      <c r="G23" s="2">
        <f>SUM(B23:F23)</f>
        <v>245</v>
      </c>
    </row>
    <row r="24" spans="1:10" ht="15.75" x14ac:dyDescent="0.25">
      <c r="A24" s="10" t="s">
        <v>0</v>
      </c>
      <c r="B24" s="5">
        <f t="shared" ref="B24:G24" si="2">SUM(B22:B23)</f>
        <v>224</v>
      </c>
      <c r="C24" s="5">
        <f t="shared" si="2"/>
        <v>57</v>
      </c>
      <c r="D24" s="5">
        <f t="shared" si="2"/>
        <v>1</v>
      </c>
      <c r="E24" s="5">
        <f t="shared" si="2"/>
        <v>64</v>
      </c>
      <c r="F24" s="5">
        <f t="shared" si="2"/>
        <v>0</v>
      </c>
      <c r="G24" s="20">
        <f t="shared" si="2"/>
        <v>346</v>
      </c>
      <c r="H24" s="26"/>
    </row>
    <row r="25" spans="1:10" ht="15.75" x14ac:dyDescent="0.25">
      <c r="A25" s="19"/>
      <c r="B25" s="20"/>
      <c r="C25" s="21"/>
      <c r="D25" s="21"/>
      <c r="E25" s="21"/>
      <c r="F25" s="21"/>
      <c r="G25" s="21"/>
    </row>
    <row r="26" spans="1:10" x14ac:dyDescent="0.2">
      <c r="A26" s="145"/>
      <c r="B26" s="142" t="s">
        <v>142</v>
      </c>
      <c r="C26" s="143"/>
      <c r="D26" s="143"/>
      <c r="E26" s="143"/>
      <c r="F26" s="143"/>
      <c r="G26" s="143"/>
      <c r="H26" s="143"/>
      <c r="I26" s="143"/>
      <c r="J26" s="144"/>
    </row>
    <row r="27" spans="1:10" x14ac:dyDescent="0.2">
      <c r="A27" s="146"/>
      <c r="B27" s="15" t="s">
        <v>124</v>
      </c>
      <c r="C27" s="15" t="s">
        <v>124</v>
      </c>
      <c r="D27" s="15" t="s">
        <v>125</v>
      </c>
      <c r="E27" s="15" t="s">
        <v>125</v>
      </c>
      <c r="F27" s="15" t="s">
        <v>126</v>
      </c>
      <c r="G27" s="139" t="s">
        <v>134</v>
      </c>
      <c r="H27" s="139" t="s">
        <v>122</v>
      </c>
      <c r="I27" s="139" t="s">
        <v>123</v>
      </c>
      <c r="J27" s="150" t="s">
        <v>0</v>
      </c>
    </row>
    <row r="28" spans="1:10" x14ac:dyDescent="0.2">
      <c r="A28" s="137">
        <v>45237</v>
      </c>
      <c r="B28" s="139" t="s">
        <v>185</v>
      </c>
      <c r="C28" s="139" t="s">
        <v>186</v>
      </c>
      <c r="D28" s="139" t="s">
        <v>185</v>
      </c>
      <c r="E28" s="139" t="s">
        <v>186</v>
      </c>
      <c r="F28" s="139" t="s">
        <v>186</v>
      </c>
      <c r="G28" s="149"/>
      <c r="H28" s="139"/>
      <c r="I28" s="139"/>
      <c r="J28" s="150"/>
    </row>
    <row r="29" spans="1:10" x14ac:dyDescent="0.2">
      <c r="A29" s="138"/>
      <c r="B29" s="139"/>
      <c r="C29" s="139"/>
      <c r="D29" s="139"/>
      <c r="E29" s="139"/>
      <c r="F29" s="139"/>
      <c r="G29" s="149"/>
      <c r="H29" s="139"/>
      <c r="I29" s="139"/>
      <c r="J29" s="150"/>
    </row>
    <row r="30" spans="1:10" ht="14.25" x14ac:dyDescent="0.2">
      <c r="A30" s="9" t="s">
        <v>36</v>
      </c>
      <c r="B30" s="28">
        <v>35</v>
      </c>
      <c r="C30" s="28">
        <v>33</v>
      </c>
      <c r="D30" s="28">
        <v>55</v>
      </c>
      <c r="E30" s="28">
        <v>42</v>
      </c>
      <c r="F30" s="28">
        <v>17</v>
      </c>
      <c r="G30" s="4"/>
      <c r="H30" s="4">
        <v>20</v>
      </c>
      <c r="I30" s="4"/>
      <c r="J30" s="2">
        <f>SUM(B30:I30)</f>
        <v>202</v>
      </c>
    </row>
    <row r="31" spans="1:10" ht="14.25" x14ac:dyDescent="0.2">
      <c r="A31" s="9" t="s">
        <v>37</v>
      </c>
      <c r="B31" s="28">
        <v>77</v>
      </c>
      <c r="C31" s="28">
        <v>65</v>
      </c>
      <c r="D31" s="28">
        <v>138</v>
      </c>
      <c r="E31" s="28">
        <v>125</v>
      </c>
      <c r="F31" s="28">
        <v>23</v>
      </c>
      <c r="G31" s="4"/>
      <c r="H31" s="4">
        <v>62</v>
      </c>
      <c r="I31" s="4"/>
      <c r="J31" s="2">
        <f>SUM(B31:I31)</f>
        <v>490</v>
      </c>
    </row>
    <row r="32" spans="1:10" ht="15.75" x14ac:dyDescent="0.25">
      <c r="A32" s="10" t="s">
        <v>0</v>
      </c>
      <c r="B32" s="5">
        <f t="shared" ref="B32:J32" si="3">SUM(B30:B31)</f>
        <v>112</v>
      </c>
      <c r="C32" s="5">
        <f t="shared" si="3"/>
        <v>98</v>
      </c>
      <c r="D32" s="5">
        <f t="shared" si="3"/>
        <v>193</v>
      </c>
      <c r="E32" s="5">
        <f t="shared" si="3"/>
        <v>167</v>
      </c>
      <c r="F32" s="5">
        <f t="shared" si="3"/>
        <v>40</v>
      </c>
      <c r="G32" s="5">
        <f t="shared" si="3"/>
        <v>0</v>
      </c>
      <c r="H32" s="5">
        <f t="shared" si="3"/>
        <v>82</v>
      </c>
      <c r="I32" s="5">
        <f t="shared" si="3"/>
        <v>0</v>
      </c>
      <c r="J32" s="5">
        <f t="shared" si="3"/>
        <v>692</v>
      </c>
    </row>
  </sheetData>
  <mergeCells count="41">
    <mergeCell ref="A12:A13"/>
    <mergeCell ref="G11:G13"/>
    <mergeCell ref="F11:F13"/>
    <mergeCell ref="E11:E13"/>
    <mergeCell ref="A10:A11"/>
    <mergeCell ref="B10:H10"/>
    <mergeCell ref="H11:H13"/>
    <mergeCell ref="D12:D13"/>
    <mergeCell ref="B12:B13"/>
    <mergeCell ref="C12:C13"/>
    <mergeCell ref="A26:A27"/>
    <mergeCell ref="A18:A19"/>
    <mergeCell ref="B18:G18"/>
    <mergeCell ref="D19:D21"/>
    <mergeCell ref="E19:E21"/>
    <mergeCell ref="F19:F21"/>
    <mergeCell ref="G19:G21"/>
    <mergeCell ref="A20:A21"/>
    <mergeCell ref="B20:B21"/>
    <mergeCell ref="B26:J26"/>
    <mergeCell ref="H27:H29"/>
    <mergeCell ref="I27:I29"/>
    <mergeCell ref="J27:J29"/>
    <mergeCell ref="C20:C21"/>
    <mergeCell ref="A28:A29"/>
    <mergeCell ref="B28:B29"/>
    <mergeCell ref="A2:A3"/>
    <mergeCell ref="B2:H2"/>
    <mergeCell ref="E3:E5"/>
    <mergeCell ref="F3:F5"/>
    <mergeCell ref="G3:G5"/>
    <mergeCell ref="H3:H5"/>
    <mergeCell ref="A4:A5"/>
    <mergeCell ref="B4:B5"/>
    <mergeCell ref="C4:C5"/>
    <mergeCell ref="D4:D5"/>
    <mergeCell ref="C28:C29"/>
    <mergeCell ref="D28:D29"/>
    <mergeCell ref="E28:E29"/>
    <mergeCell ref="F28:F29"/>
    <mergeCell ref="G27:G29"/>
  </mergeCells>
  <pageMargins left="0.7" right="0.7" top="0.75" bottom="0.75" header="0.3" footer="0.3"/>
  <pageSetup paperSize="17" fitToWidth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4"/>
  <sheetViews>
    <sheetView zoomScaleNormal="100" workbookViewId="0">
      <selection activeCell="O32" sqref="O32"/>
    </sheetView>
  </sheetViews>
  <sheetFormatPr defaultRowHeight="12.75" x14ac:dyDescent="0.2"/>
  <cols>
    <col min="1" max="1" width="13.7109375" bestFit="1" customWidth="1"/>
    <col min="3" max="3" width="9.85546875" customWidth="1"/>
  </cols>
  <sheetData>
    <row r="1" spans="1:8" x14ac:dyDescent="0.2">
      <c r="D1" t="s">
        <v>307</v>
      </c>
    </row>
    <row r="2" spans="1:8" x14ac:dyDescent="0.2">
      <c r="A2" s="147"/>
      <c r="B2" s="148" t="s">
        <v>143</v>
      </c>
      <c r="C2" s="148"/>
      <c r="D2" s="148"/>
      <c r="E2" s="148"/>
      <c r="F2" s="148"/>
      <c r="G2" s="148"/>
      <c r="H2" s="1"/>
    </row>
    <row r="3" spans="1:8" x14ac:dyDescent="0.2">
      <c r="A3" s="147"/>
      <c r="B3" s="15" t="s">
        <v>124</v>
      </c>
      <c r="C3" s="15" t="s">
        <v>125</v>
      </c>
      <c r="D3" s="139" t="s">
        <v>134</v>
      </c>
      <c r="E3" s="139" t="s">
        <v>122</v>
      </c>
      <c r="F3" s="139" t="s">
        <v>123</v>
      </c>
      <c r="G3" s="150" t="s">
        <v>0</v>
      </c>
      <c r="H3" s="1"/>
    </row>
    <row r="4" spans="1:8" x14ac:dyDescent="0.2">
      <c r="A4" s="137">
        <v>45237</v>
      </c>
      <c r="B4" s="139" t="s">
        <v>187</v>
      </c>
      <c r="C4" s="139" t="s">
        <v>187</v>
      </c>
      <c r="D4" s="149"/>
      <c r="E4" s="139"/>
      <c r="F4" s="139"/>
      <c r="G4" s="150"/>
      <c r="H4" s="1"/>
    </row>
    <row r="5" spans="1:8" x14ac:dyDescent="0.2">
      <c r="A5" s="138"/>
      <c r="B5" s="139"/>
      <c r="C5" s="139"/>
      <c r="D5" s="149"/>
      <c r="E5" s="139"/>
      <c r="F5" s="139"/>
      <c r="G5" s="150"/>
      <c r="H5" s="3"/>
    </row>
    <row r="6" spans="1:8" ht="14.25" x14ac:dyDescent="0.2">
      <c r="A6" s="9" t="s">
        <v>36</v>
      </c>
      <c r="B6" s="28">
        <v>35</v>
      </c>
      <c r="C6" s="28">
        <v>52</v>
      </c>
      <c r="D6" s="4"/>
      <c r="E6" s="4">
        <v>14</v>
      </c>
      <c r="F6" s="4"/>
      <c r="G6" s="2">
        <f>SUM(B6:F6)</f>
        <v>101</v>
      </c>
      <c r="H6" s="1"/>
    </row>
    <row r="7" spans="1:8" ht="14.25" x14ac:dyDescent="0.2">
      <c r="A7" s="9" t="s">
        <v>37</v>
      </c>
      <c r="B7" s="28">
        <v>78</v>
      </c>
      <c r="C7" s="28">
        <v>146</v>
      </c>
      <c r="D7" s="4"/>
      <c r="E7" s="4">
        <v>21</v>
      </c>
      <c r="F7" s="4"/>
      <c r="G7" s="2">
        <f>SUM(B7:F7)</f>
        <v>245</v>
      </c>
      <c r="H7" s="1"/>
    </row>
    <row r="8" spans="1:8" ht="15.75" x14ac:dyDescent="0.25">
      <c r="A8" s="10" t="s">
        <v>0</v>
      </c>
      <c r="B8" s="5">
        <f t="shared" ref="B8:G8" si="0">SUM(B6:B7)</f>
        <v>113</v>
      </c>
      <c r="C8" s="5">
        <f t="shared" si="0"/>
        <v>198</v>
      </c>
      <c r="D8" s="5">
        <f t="shared" si="0"/>
        <v>0</v>
      </c>
      <c r="E8" s="5">
        <f t="shared" si="0"/>
        <v>35</v>
      </c>
      <c r="F8" s="5">
        <f t="shared" si="0"/>
        <v>0</v>
      </c>
      <c r="G8" s="5">
        <f t="shared" si="0"/>
        <v>346</v>
      </c>
      <c r="H8" s="7"/>
    </row>
    <row r="9" spans="1:8" x14ac:dyDescent="0.2">
      <c r="A9" s="12"/>
      <c r="B9" s="1"/>
      <c r="C9" s="1"/>
      <c r="D9" s="1"/>
      <c r="E9" s="1"/>
      <c r="F9" s="1"/>
      <c r="G9" s="1"/>
      <c r="H9" s="1"/>
    </row>
    <row r="10" spans="1:8" x14ac:dyDescent="0.2">
      <c r="A10" s="147"/>
      <c r="B10" s="148" t="s">
        <v>144</v>
      </c>
      <c r="C10" s="148"/>
      <c r="D10" s="148"/>
      <c r="E10" s="148"/>
      <c r="F10" s="148"/>
      <c r="G10" s="148"/>
      <c r="H10" s="148"/>
    </row>
    <row r="11" spans="1:8" x14ac:dyDescent="0.2">
      <c r="A11" s="147"/>
      <c r="B11" s="15" t="s">
        <v>124</v>
      </c>
      <c r="C11" s="15" t="s">
        <v>125</v>
      </c>
      <c r="D11" s="15" t="s">
        <v>126</v>
      </c>
      <c r="E11" s="139" t="s">
        <v>134</v>
      </c>
      <c r="F11" s="139" t="s">
        <v>122</v>
      </c>
      <c r="G11" s="139" t="s">
        <v>123</v>
      </c>
      <c r="H11" s="150" t="s">
        <v>0</v>
      </c>
    </row>
    <row r="12" spans="1:8" x14ac:dyDescent="0.2">
      <c r="A12" s="137">
        <v>45237</v>
      </c>
      <c r="B12" s="139" t="s">
        <v>188</v>
      </c>
      <c r="C12" s="139" t="s">
        <v>188</v>
      </c>
      <c r="D12" s="139" t="s">
        <v>188</v>
      </c>
      <c r="E12" s="149"/>
      <c r="F12" s="139"/>
      <c r="G12" s="139"/>
      <c r="H12" s="150"/>
    </row>
    <row r="13" spans="1:8" x14ac:dyDescent="0.2">
      <c r="A13" s="138"/>
      <c r="B13" s="139"/>
      <c r="C13" s="139"/>
      <c r="D13" s="139"/>
      <c r="E13" s="149"/>
      <c r="F13" s="139"/>
      <c r="G13" s="139"/>
      <c r="H13" s="150"/>
    </row>
    <row r="14" spans="1:8" ht="14.25" x14ac:dyDescent="0.2">
      <c r="A14" s="9" t="s">
        <v>36</v>
      </c>
      <c r="B14" s="28">
        <v>36</v>
      </c>
      <c r="C14" s="28">
        <v>44</v>
      </c>
      <c r="D14" s="28">
        <v>16</v>
      </c>
      <c r="E14" s="4"/>
      <c r="F14" s="4">
        <v>5</v>
      </c>
      <c r="G14" s="4"/>
      <c r="H14" s="2">
        <f>SUM(B14:G14)</f>
        <v>101</v>
      </c>
    </row>
    <row r="15" spans="1:8" ht="12.75" customHeight="1" x14ac:dyDescent="0.2">
      <c r="A15" s="9" t="s">
        <v>37</v>
      </c>
      <c r="B15" s="28">
        <v>72</v>
      </c>
      <c r="C15" s="28">
        <v>130</v>
      </c>
      <c r="D15" s="28">
        <v>22</v>
      </c>
      <c r="E15" s="4"/>
      <c r="F15" s="4">
        <v>21</v>
      </c>
      <c r="G15" s="4"/>
      <c r="H15" s="2">
        <f>SUM(B15:G15)</f>
        <v>245</v>
      </c>
    </row>
    <row r="16" spans="1:8" ht="15.75" customHeight="1" x14ac:dyDescent="0.25">
      <c r="A16" s="10" t="s">
        <v>0</v>
      </c>
      <c r="B16" s="5">
        <f>SUM(B14:B15)</f>
        <v>108</v>
      </c>
      <c r="C16" s="5">
        <f t="shared" ref="C16:H16" si="1">SUM(C14:C15)</f>
        <v>174</v>
      </c>
      <c r="D16" s="5">
        <f t="shared" si="1"/>
        <v>38</v>
      </c>
      <c r="E16" s="5">
        <f t="shared" si="1"/>
        <v>0</v>
      </c>
      <c r="F16" s="5">
        <f t="shared" si="1"/>
        <v>26</v>
      </c>
      <c r="G16" s="5">
        <f t="shared" si="1"/>
        <v>0</v>
      </c>
      <c r="H16" s="5">
        <f t="shared" si="1"/>
        <v>346</v>
      </c>
    </row>
    <row r="17" spans="1:8" ht="12.75" customHeight="1" x14ac:dyDescent="0.2">
      <c r="A17" s="8"/>
      <c r="H17" s="1"/>
    </row>
    <row r="18" spans="1:8" x14ac:dyDescent="0.2">
      <c r="A18" s="140"/>
      <c r="B18" s="142" t="s">
        <v>189</v>
      </c>
      <c r="C18" s="143"/>
      <c r="D18" s="143"/>
      <c r="E18" s="143"/>
      <c r="F18" s="143"/>
      <c r="G18" s="143"/>
      <c r="H18" s="144"/>
    </row>
    <row r="19" spans="1:8" x14ac:dyDescent="0.2">
      <c r="A19" s="141"/>
      <c r="B19" s="15" t="s">
        <v>124</v>
      </c>
      <c r="C19" s="15" t="s">
        <v>125</v>
      </c>
      <c r="D19" s="15" t="s">
        <v>126</v>
      </c>
      <c r="E19" s="134" t="s">
        <v>134</v>
      </c>
      <c r="F19" s="134" t="s">
        <v>122</v>
      </c>
      <c r="G19" s="134" t="s">
        <v>123</v>
      </c>
      <c r="H19" s="131" t="s">
        <v>0</v>
      </c>
    </row>
    <row r="20" spans="1:8" x14ac:dyDescent="0.2">
      <c r="A20" s="140">
        <v>45237</v>
      </c>
      <c r="B20" s="134" t="s">
        <v>190</v>
      </c>
      <c r="C20" s="134" t="s">
        <v>190</v>
      </c>
      <c r="D20" s="134" t="s">
        <v>190</v>
      </c>
      <c r="E20" s="135"/>
      <c r="F20" s="135"/>
      <c r="G20" s="135"/>
      <c r="H20" s="132"/>
    </row>
    <row r="21" spans="1:8" x14ac:dyDescent="0.2">
      <c r="A21" s="141"/>
      <c r="B21" s="136"/>
      <c r="C21" s="136"/>
      <c r="D21" s="136"/>
      <c r="E21" s="136"/>
      <c r="F21" s="136"/>
      <c r="G21" s="136"/>
      <c r="H21" s="133"/>
    </row>
    <row r="22" spans="1:8" ht="14.25" x14ac:dyDescent="0.2">
      <c r="A22" s="9" t="s">
        <v>36</v>
      </c>
      <c r="B22" s="28">
        <v>35</v>
      </c>
      <c r="C22" s="28">
        <v>46</v>
      </c>
      <c r="D22" s="28">
        <v>17</v>
      </c>
      <c r="E22" s="4"/>
      <c r="F22" s="4">
        <v>3</v>
      </c>
      <c r="G22" s="4"/>
      <c r="H22" s="2">
        <f>SUM(B22:G22)</f>
        <v>101</v>
      </c>
    </row>
    <row r="23" spans="1:8" ht="14.25" x14ac:dyDescent="0.2">
      <c r="A23" s="9" t="s">
        <v>37</v>
      </c>
      <c r="B23" s="28">
        <v>74</v>
      </c>
      <c r="C23" s="28">
        <v>134</v>
      </c>
      <c r="D23" s="28">
        <v>22</v>
      </c>
      <c r="E23" s="4"/>
      <c r="F23" s="4">
        <v>15</v>
      </c>
      <c r="G23" s="4"/>
      <c r="H23" s="2">
        <f>SUM(B23:G23)</f>
        <v>245</v>
      </c>
    </row>
    <row r="24" spans="1:8" ht="15.75" x14ac:dyDescent="0.25">
      <c r="A24" s="10" t="s">
        <v>0</v>
      </c>
      <c r="B24" s="5">
        <f>SUM(B22:B23)</f>
        <v>109</v>
      </c>
      <c r="C24" s="5">
        <f>SUM(C22:C23)</f>
        <v>180</v>
      </c>
      <c r="D24" s="5">
        <f>SUM(D22:D23)</f>
        <v>39</v>
      </c>
      <c r="E24" s="5">
        <v>0</v>
      </c>
      <c r="F24" s="5">
        <f>SUM(F22:F23)</f>
        <v>18</v>
      </c>
      <c r="G24" s="5">
        <f>SUM(G22:G23)</f>
        <v>0</v>
      </c>
      <c r="H24" s="5">
        <f>SUM(H22:H23)</f>
        <v>346</v>
      </c>
    </row>
  </sheetData>
  <mergeCells count="29">
    <mergeCell ref="A20:A21"/>
    <mergeCell ref="B20:B21"/>
    <mergeCell ref="C20:C21"/>
    <mergeCell ref="D20:D21"/>
    <mergeCell ref="F19:F21"/>
    <mergeCell ref="A18:A19"/>
    <mergeCell ref="B18:H18"/>
    <mergeCell ref="E19:E21"/>
    <mergeCell ref="B12:B13"/>
    <mergeCell ref="D12:D13"/>
    <mergeCell ref="G3:G5"/>
    <mergeCell ref="G19:G21"/>
    <mergeCell ref="H19:H21"/>
    <mergeCell ref="A2:A3"/>
    <mergeCell ref="A4:A5"/>
    <mergeCell ref="A10:A11"/>
    <mergeCell ref="B10:H10"/>
    <mergeCell ref="E11:E13"/>
    <mergeCell ref="H11:H13"/>
    <mergeCell ref="A12:A13"/>
    <mergeCell ref="C4:C5"/>
    <mergeCell ref="B2:G2"/>
    <mergeCell ref="D3:D5"/>
    <mergeCell ref="E3:E5"/>
    <mergeCell ref="F3:F5"/>
    <mergeCell ref="F11:F13"/>
    <mergeCell ref="G11:G13"/>
    <mergeCell ref="B4:B5"/>
    <mergeCell ref="C12:C13"/>
  </mergeCells>
  <pageMargins left="0.7" right="0.7" top="0.75" bottom="0.75" header="0.3" footer="0.3"/>
  <pageSetup paperSize="17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O66"/>
  <sheetViews>
    <sheetView topLeftCell="B1" zoomScaleNormal="100" workbookViewId="0">
      <selection activeCell="B65" sqref="B65:L65"/>
    </sheetView>
  </sheetViews>
  <sheetFormatPr defaultRowHeight="12.75" x14ac:dyDescent="0.2"/>
  <cols>
    <col min="1" max="1" width="18.7109375" customWidth="1"/>
    <col min="2" max="2" width="19.42578125" bestFit="1" customWidth="1"/>
    <col min="3" max="3" width="19.28515625" bestFit="1" customWidth="1"/>
    <col min="4" max="4" width="16.5703125" bestFit="1" customWidth="1"/>
    <col min="5" max="5" width="19.42578125" bestFit="1" customWidth="1"/>
    <col min="6" max="6" width="14.28515625" bestFit="1" customWidth="1"/>
    <col min="7" max="7" width="19.28515625" bestFit="1" customWidth="1"/>
    <col min="8" max="8" width="14.7109375" bestFit="1" customWidth="1"/>
    <col min="9" max="9" width="10.5703125" customWidth="1"/>
    <col min="13" max="13" width="13.7109375" bestFit="1" customWidth="1"/>
    <col min="14" max="15" width="11.140625" customWidth="1"/>
    <col min="16" max="16" width="13.85546875" customWidth="1"/>
  </cols>
  <sheetData>
    <row r="2" spans="1:10" x14ac:dyDescent="0.2">
      <c r="A2" s="145"/>
      <c r="B2" s="148" t="s">
        <v>140</v>
      </c>
      <c r="C2" s="148"/>
      <c r="D2" s="148"/>
      <c r="E2" s="148"/>
      <c r="F2" s="148"/>
      <c r="G2" s="148"/>
      <c r="H2" s="148"/>
      <c r="I2" s="148"/>
      <c r="J2" s="25"/>
    </row>
    <row r="3" spans="1:10" x14ac:dyDescent="0.2">
      <c r="A3" s="146"/>
      <c r="B3" s="15" t="s">
        <v>124</v>
      </c>
      <c r="C3" s="15" t="s">
        <v>125</v>
      </c>
      <c r="D3" s="44" t="s">
        <v>126</v>
      </c>
      <c r="E3" s="15" t="s">
        <v>191</v>
      </c>
      <c r="F3" s="134" t="s">
        <v>134</v>
      </c>
      <c r="G3" s="134" t="s">
        <v>122</v>
      </c>
      <c r="H3" s="134" t="s">
        <v>123</v>
      </c>
      <c r="I3" s="131" t="s">
        <v>0</v>
      </c>
    </row>
    <row r="4" spans="1:10" ht="12.75" customHeight="1" x14ac:dyDescent="0.2">
      <c r="A4" s="140">
        <v>45237</v>
      </c>
      <c r="B4" s="134" t="s">
        <v>192</v>
      </c>
      <c r="C4" s="134" t="s">
        <v>193</v>
      </c>
      <c r="D4" s="152" t="s">
        <v>193</v>
      </c>
      <c r="E4" s="134" t="s">
        <v>192</v>
      </c>
      <c r="F4" s="135"/>
      <c r="G4" s="135"/>
      <c r="H4" s="135"/>
      <c r="I4" s="132"/>
    </row>
    <row r="5" spans="1:10" x14ac:dyDescent="0.2">
      <c r="A5" s="141"/>
      <c r="B5" s="136"/>
      <c r="C5" s="136"/>
      <c r="D5" s="154"/>
      <c r="E5" s="136"/>
      <c r="F5" s="136"/>
      <c r="G5" s="136"/>
      <c r="H5" s="136"/>
      <c r="I5" s="133"/>
    </row>
    <row r="6" spans="1:10" ht="14.25" x14ac:dyDescent="0.2">
      <c r="A6" s="9" t="s">
        <v>38</v>
      </c>
      <c r="B6" s="28">
        <v>193</v>
      </c>
      <c r="C6" s="28">
        <v>286</v>
      </c>
      <c r="D6" s="58">
        <v>103</v>
      </c>
      <c r="E6" s="28">
        <v>26</v>
      </c>
      <c r="F6" s="28">
        <v>2</v>
      </c>
      <c r="G6" s="4">
        <v>9</v>
      </c>
      <c r="H6" s="4"/>
      <c r="I6" s="2">
        <f t="shared" ref="I6:I15" si="0">SUM(B6:H6)</f>
        <v>619</v>
      </c>
    </row>
    <row r="7" spans="1:10" ht="14.25" x14ac:dyDescent="0.2">
      <c r="A7" s="9" t="s">
        <v>39</v>
      </c>
      <c r="B7" s="28">
        <v>123</v>
      </c>
      <c r="C7" s="28">
        <v>207</v>
      </c>
      <c r="D7" s="58">
        <v>46</v>
      </c>
      <c r="E7" s="28">
        <v>15</v>
      </c>
      <c r="F7" s="28"/>
      <c r="G7" s="4">
        <v>6</v>
      </c>
      <c r="H7" s="4"/>
      <c r="I7" s="2">
        <f t="shared" si="0"/>
        <v>397</v>
      </c>
    </row>
    <row r="8" spans="1:10" ht="14.25" x14ac:dyDescent="0.2">
      <c r="A8" s="9" t="s">
        <v>40</v>
      </c>
      <c r="B8" s="28">
        <v>127</v>
      </c>
      <c r="C8" s="28">
        <v>169</v>
      </c>
      <c r="D8" s="58">
        <v>45</v>
      </c>
      <c r="E8" s="28">
        <v>19</v>
      </c>
      <c r="F8" s="28"/>
      <c r="G8" s="4">
        <v>5</v>
      </c>
      <c r="H8" s="4"/>
      <c r="I8" s="2">
        <f t="shared" si="0"/>
        <v>365</v>
      </c>
    </row>
    <row r="9" spans="1:10" ht="14.25" x14ac:dyDescent="0.2">
      <c r="A9" s="9" t="s">
        <v>41</v>
      </c>
      <c r="B9" s="28">
        <v>169</v>
      </c>
      <c r="C9" s="28">
        <v>291</v>
      </c>
      <c r="D9" s="58">
        <v>76</v>
      </c>
      <c r="E9" s="28">
        <v>35</v>
      </c>
      <c r="F9" s="28"/>
      <c r="G9" s="4">
        <v>13</v>
      </c>
      <c r="H9" s="4"/>
      <c r="I9" s="2">
        <f t="shared" si="0"/>
        <v>584</v>
      </c>
    </row>
    <row r="10" spans="1:10" ht="14.25" x14ac:dyDescent="0.2">
      <c r="A10" s="9" t="s">
        <v>42</v>
      </c>
      <c r="B10" s="28">
        <v>270</v>
      </c>
      <c r="C10" s="28">
        <v>218</v>
      </c>
      <c r="D10" s="58">
        <v>61</v>
      </c>
      <c r="E10" s="28">
        <v>21</v>
      </c>
      <c r="F10" s="28"/>
      <c r="G10" s="4">
        <v>13</v>
      </c>
      <c r="H10" s="4">
        <v>1</v>
      </c>
      <c r="I10" s="2">
        <f t="shared" si="0"/>
        <v>584</v>
      </c>
    </row>
    <row r="11" spans="1:10" ht="14.25" x14ac:dyDescent="0.2">
      <c r="A11" s="9" t="s">
        <v>43</v>
      </c>
      <c r="B11" s="28">
        <v>124</v>
      </c>
      <c r="C11" s="28">
        <v>148</v>
      </c>
      <c r="D11" s="58">
        <v>40</v>
      </c>
      <c r="E11" s="28">
        <v>23</v>
      </c>
      <c r="F11" s="28"/>
      <c r="G11" s="4">
        <v>7</v>
      </c>
      <c r="H11" s="4"/>
      <c r="I11" s="2">
        <f t="shared" si="0"/>
        <v>342</v>
      </c>
    </row>
    <row r="12" spans="1:10" ht="14.25" x14ac:dyDescent="0.2">
      <c r="A12" s="9" t="s">
        <v>44</v>
      </c>
      <c r="B12" s="28">
        <v>50</v>
      </c>
      <c r="C12" s="28">
        <v>69</v>
      </c>
      <c r="D12" s="58">
        <v>20</v>
      </c>
      <c r="E12" s="28">
        <v>6</v>
      </c>
      <c r="F12" s="28"/>
      <c r="G12" s="4">
        <v>2</v>
      </c>
      <c r="H12" s="4"/>
      <c r="I12" s="2">
        <f t="shared" si="0"/>
        <v>147</v>
      </c>
    </row>
    <row r="13" spans="1:10" ht="14.25" x14ac:dyDescent="0.2">
      <c r="A13" s="9" t="s">
        <v>45</v>
      </c>
      <c r="B13" s="28">
        <v>135</v>
      </c>
      <c r="C13" s="28">
        <v>289</v>
      </c>
      <c r="D13" s="58">
        <v>50</v>
      </c>
      <c r="E13" s="28">
        <v>22</v>
      </c>
      <c r="F13" s="28">
        <v>1</v>
      </c>
      <c r="G13" s="4">
        <v>9</v>
      </c>
      <c r="H13" s="4">
        <v>1</v>
      </c>
      <c r="I13" s="2">
        <f t="shared" si="0"/>
        <v>507</v>
      </c>
    </row>
    <row r="14" spans="1:10" ht="14.25" x14ac:dyDescent="0.2">
      <c r="A14" s="9" t="s">
        <v>46</v>
      </c>
      <c r="B14" s="28">
        <v>162</v>
      </c>
      <c r="C14" s="28">
        <v>300</v>
      </c>
      <c r="D14" s="58">
        <v>92</v>
      </c>
      <c r="E14" s="28">
        <v>24</v>
      </c>
      <c r="F14" s="28"/>
      <c r="G14" s="4">
        <v>18</v>
      </c>
      <c r="H14" s="4"/>
      <c r="I14" s="2">
        <f t="shared" si="0"/>
        <v>596</v>
      </c>
    </row>
    <row r="15" spans="1:10" ht="14.25" x14ac:dyDescent="0.2">
      <c r="A15" s="9" t="s">
        <v>47</v>
      </c>
      <c r="B15" s="28">
        <v>158</v>
      </c>
      <c r="C15" s="28">
        <v>163</v>
      </c>
      <c r="D15" s="58">
        <v>48</v>
      </c>
      <c r="E15" s="28">
        <v>14</v>
      </c>
      <c r="F15" s="28"/>
      <c r="G15" s="4">
        <v>9</v>
      </c>
      <c r="H15" s="4"/>
      <c r="I15" s="24">
        <f t="shared" si="0"/>
        <v>392</v>
      </c>
    </row>
    <row r="16" spans="1:10" ht="14.25" customHeight="1" x14ac:dyDescent="0.25">
      <c r="A16" s="10" t="s">
        <v>0</v>
      </c>
      <c r="B16" s="5">
        <f t="shared" ref="B16:I16" si="1">SUM(B6:B15)</f>
        <v>1511</v>
      </c>
      <c r="C16" s="5">
        <f t="shared" si="1"/>
        <v>2140</v>
      </c>
      <c r="D16" s="33">
        <f>SUM(D6:D15)</f>
        <v>581</v>
      </c>
      <c r="E16" s="5">
        <f t="shared" si="1"/>
        <v>205</v>
      </c>
      <c r="F16" s="5">
        <f t="shared" si="1"/>
        <v>3</v>
      </c>
      <c r="G16" s="5">
        <f t="shared" si="1"/>
        <v>91</v>
      </c>
      <c r="H16" s="20">
        <f t="shared" si="1"/>
        <v>2</v>
      </c>
      <c r="I16" s="5">
        <f t="shared" si="1"/>
        <v>4533</v>
      </c>
      <c r="J16" s="26"/>
    </row>
    <row r="17" spans="1:8" ht="14.25" customHeight="1" x14ac:dyDescent="0.2"/>
    <row r="18" spans="1:8" ht="12" customHeight="1" x14ac:dyDescent="0.2">
      <c r="A18" s="9"/>
      <c r="B18" s="142" t="s">
        <v>141</v>
      </c>
      <c r="C18" s="143"/>
      <c r="D18" s="143"/>
      <c r="E18" s="143"/>
      <c r="F18" s="143"/>
      <c r="G18" s="144"/>
    </row>
    <row r="19" spans="1:8" ht="15" customHeight="1" x14ac:dyDescent="0.2">
      <c r="A19" s="9"/>
      <c r="B19" s="15" t="s">
        <v>125</v>
      </c>
      <c r="C19" s="15" t="s">
        <v>126</v>
      </c>
      <c r="D19" s="139" t="s">
        <v>134</v>
      </c>
      <c r="E19" s="134" t="s">
        <v>122</v>
      </c>
      <c r="F19" s="139" t="s">
        <v>123</v>
      </c>
      <c r="G19" s="150" t="s">
        <v>0</v>
      </c>
    </row>
    <row r="20" spans="1:8" ht="14.25" customHeight="1" x14ac:dyDescent="0.2">
      <c r="A20" s="140">
        <v>45237</v>
      </c>
      <c r="B20" s="139" t="s">
        <v>194</v>
      </c>
      <c r="C20" s="139" t="s">
        <v>194</v>
      </c>
      <c r="D20" s="149"/>
      <c r="E20" s="135"/>
      <c r="F20" s="139"/>
      <c r="G20" s="150"/>
    </row>
    <row r="21" spans="1:8" ht="12.75" customHeight="1" x14ac:dyDescent="0.2">
      <c r="A21" s="141"/>
      <c r="B21" s="139"/>
      <c r="C21" s="139"/>
      <c r="D21" s="149"/>
      <c r="E21" s="136"/>
      <c r="F21" s="139"/>
      <c r="G21" s="150"/>
    </row>
    <row r="22" spans="1:8" ht="12.75" customHeight="1" x14ac:dyDescent="0.2">
      <c r="A22" s="9" t="s">
        <v>38</v>
      </c>
      <c r="B22" s="28">
        <v>341</v>
      </c>
      <c r="C22" s="28">
        <v>130</v>
      </c>
      <c r="D22" s="28">
        <v>1</v>
      </c>
      <c r="E22" s="4">
        <v>147</v>
      </c>
      <c r="F22" s="4"/>
      <c r="G22" s="2">
        <f>SUM(B22:F22)</f>
        <v>619</v>
      </c>
    </row>
    <row r="23" spans="1:8" ht="12.75" customHeight="1" x14ac:dyDescent="0.2">
      <c r="A23" s="9" t="s">
        <v>39</v>
      </c>
      <c r="B23" s="28">
        <v>235</v>
      </c>
      <c r="C23" s="28">
        <v>65</v>
      </c>
      <c r="D23" s="28">
        <v>2</v>
      </c>
      <c r="E23" s="4">
        <v>95</v>
      </c>
      <c r="F23" s="4"/>
      <c r="G23" s="2">
        <f t="shared" ref="G23:G31" si="2">SUM(B23:F23)</f>
        <v>397</v>
      </c>
    </row>
    <row r="24" spans="1:8" ht="12.75" customHeight="1" x14ac:dyDescent="0.2">
      <c r="A24" s="9" t="s">
        <v>40</v>
      </c>
      <c r="B24" s="28">
        <v>179</v>
      </c>
      <c r="C24" s="28">
        <v>69</v>
      </c>
      <c r="D24" s="28"/>
      <c r="E24" s="4">
        <v>117</v>
      </c>
      <c r="F24" s="4"/>
      <c r="G24" s="2">
        <f t="shared" si="2"/>
        <v>365</v>
      </c>
    </row>
    <row r="25" spans="1:8" ht="12.75" customHeight="1" x14ac:dyDescent="0.2">
      <c r="A25" s="9" t="s">
        <v>41</v>
      </c>
      <c r="B25" s="28">
        <v>335</v>
      </c>
      <c r="C25" s="28">
        <v>112</v>
      </c>
      <c r="D25" s="28">
        <v>1</v>
      </c>
      <c r="E25" s="4">
        <v>136</v>
      </c>
      <c r="F25" s="4"/>
      <c r="G25" s="2">
        <f t="shared" si="2"/>
        <v>584</v>
      </c>
    </row>
    <row r="26" spans="1:8" ht="12.75" customHeight="1" x14ac:dyDescent="0.2">
      <c r="A26" s="9" t="s">
        <v>42</v>
      </c>
      <c r="B26" s="28">
        <v>290</v>
      </c>
      <c r="C26" s="28">
        <v>96</v>
      </c>
      <c r="D26" s="28">
        <v>4</v>
      </c>
      <c r="E26" s="4">
        <v>194</v>
      </c>
      <c r="F26" s="4">
        <v>1</v>
      </c>
      <c r="G26" s="2">
        <f>SUM(B26:E26)</f>
        <v>584</v>
      </c>
    </row>
    <row r="27" spans="1:8" ht="12.75" customHeight="1" x14ac:dyDescent="0.2">
      <c r="A27" s="9" t="s">
        <v>43</v>
      </c>
      <c r="B27" s="28">
        <v>186</v>
      </c>
      <c r="C27" s="28">
        <v>57</v>
      </c>
      <c r="D27" s="28">
        <v>3</v>
      </c>
      <c r="E27" s="4">
        <v>96</v>
      </c>
      <c r="F27" s="4"/>
      <c r="G27" s="2">
        <f t="shared" si="2"/>
        <v>342</v>
      </c>
    </row>
    <row r="28" spans="1:8" ht="12.75" customHeight="1" x14ac:dyDescent="0.2">
      <c r="A28" s="9" t="s">
        <v>44</v>
      </c>
      <c r="B28" s="28">
        <v>83</v>
      </c>
      <c r="C28" s="28">
        <v>34</v>
      </c>
      <c r="D28" s="28"/>
      <c r="E28" s="4">
        <v>30</v>
      </c>
      <c r="F28" s="4"/>
      <c r="G28" s="2">
        <f t="shared" si="2"/>
        <v>147</v>
      </c>
    </row>
    <row r="29" spans="1:8" ht="12.75" customHeight="1" x14ac:dyDescent="0.2">
      <c r="A29" s="9" t="s">
        <v>45</v>
      </c>
      <c r="B29" s="28">
        <v>329</v>
      </c>
      <c r="C29" s="28">
        <v>79</v>
      </c>
      <c r="D29" s="28"/>
      <c r="E29" s="4">
        <v>99</v>
      </c>
      <c r="F29" s="4">
        <v>1</v>
      </c>
      <c r="G29" s="2">
        <f>SUM(B29:E29)</f>
        <v>507</v>
      </c>
    </row>
    <row r="30" spans="1:8" ht="12.75" customHeight="1" x14ac:dyDescent="0.2">
      <c r="A30" s="9" t="s">
        <v>46</v>
      </c>
      <c r="B30" s="28">
        <v>335</v>
      </c>
      <c r="C30" s="28">
        <v>119</v>
      </c>
      <c r="D30" s="28">
        <v>3</v>
      </c>
      <c r="E30" s="4">
        <v>139</v>
      </c>
      <c r="F30" s="4"/>
      <c r="G30" s="2">
        <f t="shared" si="2"/>
        <v>596</v>
      </c>
    </row>
    <row r="31" spans="1:8" ht="12.75" customHeight="1" x14ac:dyDescent="0.2">
      <c r="A31" s="9" t="s">
        <v>47</v>
      </c>
      <c r="B31" s="28">
        <v>207</v>
      </c>
      <c r="C31" s="28">
        <v>74</v>
      </c>
      <c r="D31" s="28">
        <v>4</v>
      </c>
      <c r="E31" s="4">
        <v>107</v>
      </c>
      <c r="F31" s="4"/>
      <c r="G31" s="2">
        <f t="shared" si="2"/>
        <v>392</v>
      </c>
    </row>
    <row r="32" spans="1:8" ht="16.5" customHeight="1" x14ac:dyDescent="0.25">
      <c r="A32" s="10" t="s">
        <v>0</v>
      </c>
      <c r="B32" s="5">
        <f t="shared" ref="B32:D32" si="3">SUM(B22:B31)</f>
        <v>2520</v>
      </c>
      <c r="C32" s="5">
        <f t="shared" si="3"/>
        <v>835</v>
      </c>
      <c r="D32" s="5">
        <f t="shared" si="3"/>
        <v>18</v>
      </c>
      <c r="E32" s="5">
        <v>1158</v>
      </c>
      <c r="F32" s="5">
        <f>SUM(F22:F31)</f>
        <v>2</v>
      </c>
      <c r="G32" s="5">
        <f>SUM(G22:G31)</f>
        <v>4533</v>
      </c>
      <c r="H32" s="26"/>
    </row>
    <row r="34" spans="1:15" ht="12.75" customHeight="1" x14ac:dyDescent="0.2">
      <c r="A34" s="145"/>
      <c r="B34" s="142" t="s">
        <v>195</v>
      </c>
      <c r="C34" s="143"/>
      <c r="D34" s="143"/>
      <c r="E34" s="143"/>
      <c r="F34" s="143"/>
      <c r="G34" s="143"/>
      <c r="H34" s="143"/>
      <c r="I34" s="144"/>
      <c r="J34" s="17"/>
      <c r="K34" s="17"/>
      <c r="L34" s="17"/>
      <c r="O34" s="23"/>
    </row>
    <row r="35" spans="1:15" ht="12.75" customHeight="1" x14ac:dyDescent="0.2">
      <c r="A35" s="146"/>
      <c r="B35" s="44" t="s">
        <v>124</v>
      </c>
      <c r="C35" s="15" t="s">
        <v>125</v>
      </c>
      <c r="D35" s="15" t="s">
        <v>125</v>
      </c>
      <c r="E35" s="15" t="s">
        <v>126</v>
      </c>
      <c r="F35" s="15" t="s">
        <v>126</v>
      </c>
      <c r="G35" s="15" t="s">
        <v>301</v>
      </c>
      <c r="H35" s="15" t="s">
        <v>301</v>
      </c>
      <c r="I35" s="134" t="s">
        <v>134</v>
      </c>
      <c r="J35" s="134" t="s">
        <v>122</v>
      </c>
      <c r="K35" s="134" t="s">
        <v>123</v>
      </c>
      <c r="L35" s="131" t="s">
        <v>0</v>
      </c>
      <c r="O35" s="27"/>
    </row>
    <row r="36" spans="1:15" ht="12.75" customHeight="1" x14ac:dyDescent="0.2">
      <c r="A36" s="140">
        <v>45237</v>
      </c>
      <c r="B36" s="152" t="s">
        <v>196</v>
      </c>
      <c r="C36" s="134" t="s">
        <v>197</v>
      </c>
      <c r="D36" s="134" t="s">
        <v>198</v>
      </c>
      <c r="E36" s="134" t="s">
        <v>197</v>
      </c>
      <c r="F36" s="134" t="s">
        <v>196</v>
      </c>
      <c r="G36" s="134" t="s">
        <v>197</v>
      </c>
      <c r="H36" s="134" t="s">
        <v>196</v>
      </c>
      <c r="I36" s="135"/>
      <c r="J36" s="135"/>
      <c r="K36" s="135"/>
      <c r="L36" s="132"/>
      <c r="O36" s="27"/>
    </row>
    <row r="37" spans="1:15" x14ac:dyDescent="0.2">
      <c r="A37" s="141"/>
      <c r="B37" s="153"/>
      <c r="C37" s="151"/>
      <c r="D37" s="151"/>
      <c r="E37" s="151"/>
      <c r="F37" s="151"/>
      <c r="G37" s="151"/>
      <c r="H37" s="151"/>
      <c r="I37" s="136"/>
      <c r="J37" s="136"/>
      <c r="K37" s="136"/>
      <c r="L37" s="133"/>
      <c r="O37" s="27"/>
    </row>
    <row r="38" spans="1:15" ht="14.25" x14ac:dyDescent="0.2">
      <c r="A38" s="72" t="s">
        <v>38</v>
      </c>
      <c r="B38" s="58">
        <v>209</v>
      </c>
      <c r="C38" s="28">
        <v>287</v>
      </c>
      <c r="D38" s="28">
        <v>319</v>
      </c>
      <c r="E38" s="28">
        <v>98</v>
      </c>
      <c r="F38" s="28">
        <v>90</v>
      </c>
      <c r="G38" s="28">
        <v>56</v>
      </c>
      <c r="H38" s="28">
        <v>25</v>
      </c>
      <c r="I38" s="4"/>
      <c r="J38" s="17">
        <v>154</v>
      </c>
      <c r="K38" s="4"/>
      <c r="L38" s="73">
        <f t="shared" ref="L38:L47" si="4">SUM(B38:K38)</f>
        <v>1238</v>
      </c>
      <c r="O38" s="27"/>
    </row>
    <row r="39" spans="1:15" ht="14.25" x14ac:dyDescent="0.2">
      <c r="A39" s="72" t="s">
        <v>39</v>
      </c>
      <c r="B39" s="58">
        <v>142</v>
      </c>
      <c r="C39" s="28">
        <v>200</v>
      </c>
      <c r="D39" s="28">
        <v>205</v>
      </c>
      <c r="E39" s="28">
        <v>46</v>
      </c>
      <c r="F39" s="28">
        <v>41</v>
      </c>
      <c r="G39" s="28">
        <v>33</v>
      </c>
      <c r="H39" s="28">
        <v>19</v>
      </c>
      <c r="I39" s="4"/>
      <c r="J39" s="17">
        <v>108</v>
      </c>
      <c r="K39" s="4"/>
      <c r="L39" s="73">
        <f t="shared" si="4"/>
        <v>794</v>
      </c>
      <c r="O39" s="27"/>
    </row>
    <row r="40" spans="1:15" ht="14.25" x14ac:dyDescent="0.2">
      <c r="A40" s="72" t="s">
        <v>40</v>
      </c>
      <c r="B40" s="58">
        <v>149</v>
      </c>
      <c r="C40" s="28">
        <v>162</v>
      </c>
      <c r="D40" s="28">
        <v>166</v>
      </c>
      <c r="E40" s="28">
        <v>44</v>
      </c>
      <c r="F40" s="28">
        <v>36</v>
      </c>
      <c r="G40" s="28">
        <v>42</v>
      </c>
      <c r="H40" s="28">
        <v>20</v>
      </c>
      <c r="I40" s="4"/>
      <c r="J40" s="17">
        <v>110</v>
      </c>
      <c r="K40" s="4"/>
      <c r="L40" s="73">
        <f t="shared" si="4"/>
        <v>729</v>
      </c>
      <c r="O40" s="27"/>
    </row>
    <row r="41" spans="1:15" ht="14.25" x14ac:dyDescent="0.2">
      <c r="A41" s="72" t="s">
        <v>41</v>
      </c>
      <c r="B41" s="58">
        <v>174</v>
      </c>
      <c r="C41" s="28">
        <v>282</v>
      </c>
      <c r="D41" s="28">
        <v>309</v>
      </c>
      <c r="E41" s="28">
        <v>84</v>
      </c>
      <c r="F41" s="28">
        <v>87</v>
      </c>
      <c r="G41" s="28">
        <v>52</v>
      </c>
      <c r="H41" s="28">
        <v>32</v>
      </c>
      <c r="I41" s="4"/>
      <c r="J41" s="17">
        <v>148</v>
      </c>
      <c r="K41" s="4"/>
      <c r="L41" s="73">
        <f t="shared" si="4"/>
        <v>1168</v>
      </c>
      <c r="O41" s="27"/>
    </row>
    <row r="42" spans="1:15" ht="14.25" x14ac:dyDescent="0.2">
      <c r="A42" s="72" t="s">
        <v>42</v>
      </c>
      <c r="B42" s="58">
        <v>259</v>
      </c>
      <c r="C42" s="28">
        <v>227</v>
      </c>
      <c r="D42" s="28">
        <v>228</v>
      </c>
      <c r="E42" s="28">
        <v>73</v>
      </c>
      <c r="F42" s="28">
        <v>72</v>
      </c>
      <c r="G42" s="28">
        <v>72</v>
      </c>
      <c r="H42" s="28">
        <v>32</v>
      </c>
      <c r="I42" s="4"/>
      <c r="J42" s="17">
        <v>203</v>
      </c>
      <c r="K42" s="4">
        <v>2</v>
      </c>
      <c r="L42" s="73">
        <f t="shared" si="4"/>
        <v>1168</v>
      </c>
      <c r="O42" s="27"/>
    </row>
    <row r="43" spans="1:15" ht="14.25" x14ac:dyDescent="0.2">
      <c r="A43" s="72" t="s">
        <v>43</v>
      </c>
      <c r="B43" s="58">
        <v>127</v>
      </c>
      <c r="C43" s="28">
        <v>165</v>
      </c>
      <c r="D43" s="28">
        <v>139</v>
      </c>
      <c r="E43" s="28">
        <v>43</v>
      </c>
      <c r="F43" s="28">
        <v>45</v>
      </c>
      <c r="G43" s="28">
        <v>29</v>
      </c>
      <c r="H43" s="28">
        <v>18</v>
      </c>
      <c r="I43" s="4"/>
      <c r="J43" s="17">
        <v>118</v>
      </c>
      <c r="K43" s="4"/>
      <c r="L43" s="73">
        <f t="shared" si="4"/>
        <v>684</v>
      </c>
      <c r="O43" s="27"/>
    </row>
    <row r="44" spans="1:15" ht="14.25" x14ac:dyDescent="0.2">
      <c r="A44" s="72" t="s">
        <v>44</v>
      </c>
      <c r="B44" s="58">
        <v>60</v>
      </c>
      <c r="C44" s="28">
        <v>74</v>
      </c>
      <c r="D44" s="28">
        <v>50</v>
      </c>
      <c r="E44" s="28">
        <v>30</v>
      </c>
      <c r="F44" s="28">
        <v>25</v>
      </c>
      <c r="G44" s="28">
        <v>13</v>
      </c>
      <c r="H44" s="28">
        <v>5</v>
      </c>
      <c r="I44" s="4"/>
      <c r="J44" s="17">
        <v>37</v>
      </c>
      <c r="K44" s="4"/>
      <c r="L44" s="73">
        <f t="shared" si="4"/>
        <v>294</v>
      </c>
      <c r="O44" s="27"/>
    </row>
    <row r="45" spans="1:15" ht="14.25" x14ac:dyDescent="0.2">
      <c r="A45" s="72" t="s">
        <v>45</v>
      </c>
      <c r="B45" s="58">
        <v>150</v>
      </c>
      <c r="C45" s="28">
        <v>283</v>
      </c>
      <c r="D45" s="28">
        <v>276</v>
      </c>
      <c r="E45" s="28">
        <v>64</v>
      </c>
      <c r="F45" s="28">
        <v>73</v>
      </c>
      <c r="G45" s="28">
        <v>48</v>
      </c>
      <c r="H45" s="28">
        <v>20</v>
      </c>
      <c r="I45" s="4"/>
      <c r="J45" s="17">
        <v>99</v>
      </c>
      <c r="K45" s="4">
        <v>2</v>
      </c>
      <c r="L45" s="73">
        <f t="shared" si="4"/>
        <v>1015</v>
      </c>
      <c r="O45" s="27"/>
    </row>
    <row r="46" spans="1:15" ht="14.25" x14ac:dyDescent="0.2">
      <c r="A46" s="72" t="s">
        <v>46</v>
      </c>
      <c r="B46" s="58">
        <v>170</v>
      </c>
      <c r="C46" s="28">
        <v>285</v>
      </c>
      <c r="D46" s="28">
        <v>351</v>
      </c>
      <c r="E46" s="28">
        <v>90</v>
      </c>
      <c r="F46" s="28">
        <v>69</v>
      </c>
      <c r="G46" s="28">
        <v>41</v>
      </c>
      <c r="H46" s="28">
        <v>19</v>
      </c>
      <c r="I46" s="4"/>
      <c r="J46" s="17">
        <v>167</v>
      </c>
      <c r="K46" s="4"/>
      <c r="L46" s="73">
        <f t="shared" si="4"/>
        <v>1192</v>
      </c>
      <c r="O46" s="27"/>
    </row>
    <row r="47" spans="1:15" ht="14.25" x14ac:dyDescent="0.2">
      <c r="A47" s="72" t="s">
        <v>47</v>
      </c>
      <c r="B47" s="58">
        <v>178</v>
      </c>
      <c r="C47" s="28">
        <v>188</v>
      </c>
      <c r="D47" s="28">
        <v>139</v>
      </c>
      <c r="E47" s="28">
        <v>63</v>
      </c>
      <c r="F47" s="28">
        <v>55</v>
      </c>
      <c r="G47" s="28">
        <v>38</v>
      </c>
      <c r="H47" s="28">
        <v>20</v>
      </c>
      <c r="I47" s="4"/>
      <c r="J47" s="17">
        <v>103</v>
      </c>
      <c r="K47" s="4"/>
      <c r="L47" s="73">
        <f t="shared" si="4"/>
        <v>784</v>
      </c>
      <c r="O47" s="27"/>
    </row>
    <row r="48" spans="1:15" ht="15.75" x14ac:dyDescent="0.25">
      <c r="A48" s="10" t="s">
        <v>0</v>
      </c>
      <c r="B48" s="33">
        <f t="shared" ref="B48:L48" si="5">SUM(B38:B47)</f>
        <v>1618</v>
      </c>
      <c r="C48" s="5">
        <f t="shared" si="5"/>
        <v>2153</v>
      </c>
      <c r="D48" s="5">
        <f t="shared" si="5"/>
        <v>2182</v>
      </c>
      <c r="E48" s="5">
        <f t="shared" si="5"/>
        <v>635</v>
      </c>
      <c r="F48" s="5">
        <f t="shared" si="5"/>
        <v>593</v>
      </c>
      <c r="G48" s="5">
        <f t="shared" si="5"/>
        <v>424</v>
      </c>
      <c r="H48" s="5">
        <f t="shared" si="5"/>
        <v>210</v>
      </c>
      <c r="I48" s="5">
        <f t="shared" si="5"/>
        <v>0</v>
      </c>
      <c r="J48" s="5">
        <f t="shared" si="5"/>
        <v>1247</v>
      </c>
      <c r="K48" s="5">
        <f t="shared" si="5"/>
        <v>4</v>
      </c>
      <c r="L48" s="5">
        <f t="shared" si="5"/>
        <v>9066</v>
      </c>
      <c r="O48" s="6"/>
    </row>
    <row r="49" spans="1:13" ht="12.75" customHeight="1" x14ac:dyDescent="0.2">
      <c r="H49" s="22"/>
      <c r="I49" s="22"/>
      <c r="J49" s="22"/>
    </row>
    <row r="50" spans="1:13" ht="12.75" customHeight="1" x14ac:dyDescent="0.2">
      <c r="A50" s="23"/>
      <c r="B50" s="23"/>
      <c r="C50" s="23"/>
      <c r="D50" s="23"/>
      <c r="E50" s="23"/>
      <c r="F50" s="23"/>
      <c r="G50" s="23"/>
      <c r="H50" s="22"/>
      <c r="I50" s="22"/>
      <c r="J50" s="22"/>
    </row>
    <row r="51" spans="1:13" ht="12.75" customHeight="1" x14ac:dyDescent="0.2">
      <c r="A51" s="147"/>
      <c r="B51" s="142" t="s">
        <v>199</v>
      </c>
      <c r="C51" s="143"/>
      <c r="D51" s="143"/>
      <c r="E51" s="143"/>
      <c r="F51" s="143"/>
      <c r="G51" s="143"/>
      <c r="H51" s="143"/>
      <c r="I51" s="143"/>
      <c r="J51" s="144"/>
      <c r="K51" s="17"/>
      <c r="L51" s="17"/>
      <c r="M51" s="17"/>
    </row>
    <row r="52" spans="1:13" ht="12.75" customHeight="1" x14ac:dyDescent="0.2">
      <c r="A52" s="147"/>
      <c r="B52" s="44" t="s">
        <v>124</v>
      </c>
      <c r="C52" s="15" t="s">
        <v>124</v>
      </c>
      <c r="D52" s="15" t="s">
        <v>125</v>
      </c>
      <c r="E52" s="15" t="s">
        <v>125</v>
      </c>
      <c r="F52" s="15" t="s">
        <v>126</v>
      </c>
      <c r="G52" s="15" t="s">
        <v>126</v>
      </c>
      <c r="H52" s="15" t="s">
        <v>191</v>
      </c>
      <c r="I52" s="15" t="s">
        <v>191</v>
      </c>
      <c r="J52" s="134" t="s">
        <v>134</v>
      </c>
      <c r="K52" s="134" t="s">
        <v>122</v>
      </c>
      <c r="L52" s="134" t="s">
        <v>123</v>
      </c>
      <c r="M52" s="131" t="s">
        <v>0</v>
      </c>
    </row>
    <row r="53" spans="1:13" ht="12.75" customHeight="1" x14ac:dyDescent="0.2">
      <c r="A53" s="140">
        <v>45237</v>
      </c>
      <c r="B53" s="126" t="s">
        <v>200</v>
      </c>
      <c r="C53" s="139" t="s">
        <v>201</v>
      </c>
      <c r="D53" s="134" t="s">
        <v>202</v>
      </c>
      <c r="E53" s="139" t="s">
        <v>203</v>
      </c>
      <c r="F53" s="134" t="s">
        <v>202</v>
      </c>
      <c r="G53" s="139" t="s">
        <v>203</v>
      </c>
      <c r="H53" s="139" t="s">
        <v>200</v>
      </c>
      <c r="I53" s="134" t="s">
        <v>201</v>
      </c>
      <c r="J53" s="135"/>
      <c r="K53" s="135"/>
      <c r="L53" s="135"/>
      <c r="M53" s="132"/>
    </row>
    <row r="54" spans="1:13" x14ac:dyDescent="0.2">
      <c r="A54" s="141"/>
      <c r="B54" s="126"/>
      <c r="C54" s="139"/>
      <c r="D54" s="136"/>
      <c r="E54" s="139"/>
      <c r="F54" s="136"/>
      <c r="G54" s="139"/>
      <c r="H54" s="139"/>
      <c r="I54" s="151"/>
      <c r="J54" s="136"/>
      <c r="K54" s="136"/>
      <c r="L54" s="136"/>
      <c r="M54" s="133"/>
    </row>
    <row r="55" spans="1:13" ht="14.25" x14ac:dyDescent="0.2">
      <c r="A55" s="9" t="s">
        <v>38</v>
      </c>
      <c r="B55" s="58">
        <v>209</v>
      </c>
      <c r="C55" s="28">
        <v>159</v>
      </c>
      <c r="D55" s="28">
        <v>297</v>
      </c>
      <c r="E55" s="28">
        <v>265</v>
      </c>
      <c r="F55" s="28">
        <v>94</v>
      </c>
      <c r="G55" s="28">
        <v>92</v>
      </c>
      <c r="H55" s="28">
        <v>27</v>
      </c>
      <c r="I55" s="28">
        <v>15</v>
      </c>
      <c r="J55" s="4"/>
      <c r="K55" s="17">
        <v>80</v>
      </c>
      <c r="L55" s="4"/>
      <c r="M55" s="2">
        <f>SUM(B55:L55)</f>
        <v>1238</v>
      </c>
    </row>
    <row r="56" spans="1:13" ht="14.25" x14ac:dyDescent="0.2">
      <c r="A56" s="9" t="s">
        <v>39</v>
      </c>
      <c r="B56" s="58">
        <v>164</v>
      </c>
      <c r="C56" s="28">
        <v>108</v>
      </c>
      <c r="D56" s="28">
        <v>183</v>
      </c>
      <c r="E56" s="28">
        <v>194</v>
      </c>
      <c r="F56" s="28">
        <v>34</v>
      </c>
      <c r="G56" s="28">
        <v>45</v>
      </c>
      <c r="H56" s="28">
        <v>12</v>
      </c>
      <c r="I56" s="28">
        <v>11</v>
      </c>
      <c r="J56" s="4"/>
      <c r="K56" s="17">
        <v>43</v>
      </c>
      <c r="L56" s="4"/>
      <c r="M56" s="2">
        <f>SUM(B56:L56)</f>
        <v>794</v>
      </c>
    </row>
    <row r="57" spans="1:13" ht="14.25" x14ac:dyDescent="0.2">
      <c r="A57" s="9" t="s">
        <v>40</v>
      </c>
      <c r="B57" s="58">
        <v>143</v>
      </c>
      <c r="C57" s="28">
        <v>112</v>
      </c>
      <c r="D57" s="28">
        <v>156</v>
      </c>
      <c r="E57" s="28">
        <v>147</v>
      </c>
      <c r="F57" s="28">
        <v>43</v>
      </c>
      <c r="G57" s="28">
        <v>40</v>
      </c>
      <c r="H57" s="28">
        <v>19</v>
      </c>
      <c r="I57" s="28">
        <v>21</v>
      </c>
      <c r="J57" s="4"/>
      <c r="K57" s="17">
        <v>48</v>
      </c>
      <c r="L57" s="4"/>
      <c r="M57" s="2">
        <f>SUM(B57:L57)</f>
        <v>729</v>
      </c>
    </row>
    <row r="58" spans="1:13" ht="14.25" x14ac:dyDescent="0.2">
      <c r="A58" s="9" t="s">
        <v>41</v>
      </c>
      <c r="B58" s="58">
        <v>198</v>
      </c>
      <c r="C58" s="28">
        <v>147</v>
      </c>
      <c r="D58" s="28">
        <v>286</v>
      </c>
      <c r="E58" s="28">
        <v>251</v>
      </c>
      <c r="F58" s="28">
        <v>78</v>
      </c>
      <c r="G58" s="28">
        <v>74</v>
      </c>
      <c r="H58" s="28">
        <v>27</v>
      </c>
      <c r="I58" s="28">
        <v>23</v>
      </c>
      <c r="J58" s="4"/>
      <c r="K58" s="17">
        <v>84</v>
      </c>
      <c r="L58" s="4"/>
      <c r="M58" s="2">
        <f>SUM(B58:L58)</f>
        <v>1168</v>
      </c>
    </row>
    <row r="59" spans="1:13" ht="14.25" x14ac:dyDescent="0.2">
      <c r="A59" s="9" t="s">
        <v>42</v>
      </c>
      <c r="B59" s="58">
        <v>292</v>
      </c>
      <c r="C59" s="28">
        <v>240</v>
      </c>
      <c r="D59" s="28">
        <v>207</v>
      </c>
      <c r="E59" s="28">
        <v>181</v>
      </c>
      <c r="F59" s="28">
        <v>70</v>
      </c>
      <c r="G59" s="28">
        <v>61</v>
      </c>
      <c r="H59" s="28">
        <v>21</v>
      </c>
      <c r="I59" s="28">
        <v>22</v>
      </c>
      <c r="J59" s="4"/>
      <c r="K59" s="17">
        <v>74</v>
      </c>
      <c r="L59" s="4">
        <v>2</v>
      </c>
      <c r="M59" s="2">
        <f>SUM(B59:K59)</f>
        <v>1168</v>
      </c>
    </row>
    <row r="60" spans="1:13" ht="14.25" x14ac:dyDescent="0.2">
      <c r="A60" s="9" t="s">
        <v>43</v>
      </c>
      <c r="B60" s="58">
        <v>139</v>
      </c>
      <c r="C60" s="28">
        <v>103</v>
      </c>
      <c r="D60" s="28">
        <v>131</v>
      </c>
      <c r="E60" s="28">
        <v>132</v>
      </c>
      <c r="F60" s="28">
        <v>31</v>
      </c>
      <c r="G60" s="28">
        <v>29</v>
      </c>
      <c r="H60" s="28">
        <v>24</v>
      </c>
      <c r="I60" s="28">
        <v>17</v>
      </c>
      <c r="J60" s="4"/>
      <c r="K60" s="17">
        <v>78</v>
      </c>
      <c r="L60" s="4"/>
      <c r="M60" s="2">
        <f>SUM(B60:L60)</f>
        <v>684</v>
      </c>
    </row>
    <row r="61" spans="1:13" ht="14.25" x14ac:dyDescent="0.2">
      <c r="A61" s="9" t="s">
        <v>44</v>
      </c>
      <c r="B61" s="58">
        <v>56</v>
      </c>
      <c r="C61" s="28">
        <v>39</v>
      </c>
      <c r="D61" s="28">
        <v>65</v>
      </c>
      <c r="E61" s="28">
        <v>55</v>
      </c>
      <c r="F61" s="28">
        <v>20</v>
      </c>
      <c r="G61" s="28">
        <v>23</v>
      </c>
      <c r="H61" s="28">
        <v>7</v>
      </c>
      <c r="I61" s="28">
        <v>4</v>
      </c>
      <c r="J61" s="4"/>
      <c r="K61" s="17">
        <v>25</v>
      </c>
      <c r="L61" s="4"/>
      <c r="M61" s="2">
        <f>SUM(B61:L61)</f>
        <v>294</v>
      </c>
    </row>
    <row r="62" spans="1:13" ht="14.25" x14ac:dyDescent="0.2">
      <c r="A62" s="9" t="s">
        <v>45</v>
      </c>
      <c r="B62" s="58">
        <v>159</v>
      </c>
      <c r="C62" s="28">
        <v>119</v>
      </c>
      <c r="D62" s="28">
        <v>275</v>
      </c>
      <c r="E62" s="28">
        <v>234</v>
      </c>
      <c r="F62" s="28">
        <v>61</v>
      </c>
      <c r="G62" s="28">
        <v>53</v>
      </c>
      <c r="H62" s="28">
        <v>19</v>
      </c>
      <c r="I62" s="28">
        <v>14</v>
      </c>
      <c r="J62" s="4"/>
      <c r="K62" s="17">
        <v>81</v>
      </c>
      <c r="L62" s="4">
        <v>2</v>
      </c>
      <c r="M62" s="2">
        <f>SUM(B62:K62)</f>
        <v>1015</v>
      </c>
    </row>
    <row r="63" spans="1:13" ht="14.25" x14ac:dyDescent="0.2">
      <c r="A63" s="9" t="s">
        <v>46</v>
      </c>
      <c r="B63" s="58">
        <v>164</v>
      </c>
      <c r="C63" s="28">
        <v>125</v>
      </c>
      <c r="D63" s="28">
        <v>329</v>
      </c>
      <c r="E63" s="28">
        <v>253</v>
      </c>
      <c r="F63" s="28">
        <v>92</v>
      </c>
      <c r="G63" s="28">
        <v>83</v>
      </c>
      <c r="H63" s="28">
        <v>35</v>
      </c>
      <c r="I63" s="28">
        <v>20</v>
      </c>
      <c r="J63" s="4">
        <v>1</v>
      </c>
      <c r="K63" s="69">
        <v>90</v>
      </c>
      <c r="L63" s="4"/>
      <c r="M63" s="2">
        <f>SUM(B63:L63)</f>
        <v>1192</v>
      </c>
    </row>
    <row r="64" spans="1:13" ht="14.25" x14ac:dyDescent="0.2">
      <c r="A64" s="9" t="s">
        <v>47</v>
      </c>
      <c r="B64" s="58">
        <v>188</v>
      </c>
      <c r="C64" s="28">
        <v>148</v>
      </c>
      <c r="D64" s="28">
        <v>136</v>
      </c>
      <c r="E64" s="28">
        <v>124</v>
      </c>
      <c r="F64" s="28">
        <v>49</v>
      </c>
      <c r="G64" s="28">
        <v>46</v>
      </c>
      <c r="H64" s="28">
        <v>17</v>
      </c>
      <c r="I64" s="28">
        <v>15</v>
      </c>
      <c r="J64" s="4"/>
      <c r="K64" s="17">
        <v>61</v>
      </c>
      <c r="L64" s="4"/>
      <c r="M64" s="2">
        <f>SUM(B64:L64)</f>
        <v>784</v>
      </c>
    </row>
    <row r="65" spans="1:13" ht="15.75" x14ac:dyDescent="0.25">
      <c r="A65" s="10" t="s">
        <v>0</v>
      </c>
      <c r="B65" s="33">
        <f>SUM(B55:B64)</f>
        <v>1712</v>
      </c>
      <c r="C65" s="5">
        <f t="shared" ref="C65:L65" si="6">SUM(C55:C64)</f>
        <v>1300</v>
      </c>
      <c r="D65" s="5">
        <f t="shared" si="6"/>
        <v>2065</v>
      </c>
      <c r="E65" s="5">
        <f t="shared" si="6"/>
        <v>1836</v>
      </c>
      <c r="F65" s="5">
        <f t="shared" si="6"/>
        <v>572</v>
      </c>
      <c r="G65" s="5">
        <f t="shared" si="6"/>
        <v>546</v>
      </c>
      <c r="H65" s="5">
        <f t="shared" si="6"/>
        <v>208</v>
      </c>
      <c r="I65" s="5">
        <f t="shared" si="6"/>
        <v>162</v>
      </c>
      <c r="J65" s="5">
        <f t="shared" si="6"/>
        <v>1</v>
      </c>
      <c r="K65" s="5">
        <v>660</v>
      </c>
      <c r="L65" s="5">
        <f t="shared" si="6"/>
        <v>4</v>
      </c>
      <c r="M65" s="5">
        <f>SUM(M55:M64)</f>
        <v>9066</v>
      </c>
    </row>
    <row r="66" spans="1:13" ht="12.75" customHeight="1" x14ac:dyDescent="0.2"/>
  </sheetData>
  <mergeCells count="48">
    <mergeCell ref="A2:A3"/>
    <mergeCell ref="F3:F5"/>
    <mergeCell ref="G3:G5"/>
    <mergeCell ref="A4:A5"/>
    <mergeCell ref="D19:D21"/>
    <mergeCell ref="F19:F21"/>
    <mergeCell ref="B4:B5"/>
    <mergeCell ref="C4:C5"/>
    <mergeCell ref="A20:A21"/>
    <mergeCell ref="B20:B21"/>
    <mergeCell ref="G19:G21"/>
    <mergeCell ref="C20:C21"/>
    <mergeCell ref="B2:I2"/>
    <mergeCell ref="H3:H5"/>
    <mergeCell ref="I3:I5"/>
    <mergeCell ref="D4:D5"/>
    <mergeCell ref="K52:K54"/>
    <mergeCell ref="L52:L54"/>
    <mergeCell ref="M52:M54"/>
    <mergeCell ref="I53:I54"/>
    <mergeCell ref="E4:E5"/>
    <mergeCell ref="B18:G18"/>
    <mergeCell ref="E19:E21"/>
    <mergeCell ref="K35:K37"/>
    <mergeCell ref="L35:L37"/>
    <mergeCell ref="B36:B37"/>
    <mergeCell ref="C36:C37"/>
    <mergeCell ref="D36:D37"/>
    <mergeCell ref="E36:E37"/>
    <mergeCell ref="F36:F37"/>
    <mergeCell ref="G36:G37"/>
    <mergeCell ref="H36:H37"/>
    <mergeCell ref="J35:J37"/>
    <mergeCell ref="A53:A54"/>
    <mergeCell ref="B53:B54"/>
    <mergeCell ref="C53:C54"/>
    <mergeCell ref="D53:D54"/>
    <mergeCell ref="E53:E54"/>
    <mergeCell ref="B51:J51"/>
    <mergeCell ref="J52:J54"/>
    <mergeCell ref="A51:A52"/>
    <mergeCell ref="A36:A37"/>
    <mergeCell ref="F53:F54"/>
    <mergeCell ref="G53:G54"/>
    <mergeCell ref="H53:H54"/>
    <mergeCell ref="A34:A35"/>
    <mergeCell ref="B34:I34"/>
    <mergeCell ref="I35:I37"/>
  </mergeCells>
  <pageMargins left="0.7" right="0.7" top="0.75" bottom="0.75" header="0.3" footer="0.3"/>
  <pageSetup paperSize="17" scale="58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H54"/>
  <sheetViews>
    <sheetView zoomScaleNormal="100" workbookViewId="0">
      <selection activeCell="F27" sqref="F27"/>
    </sheetView>
  </sheetViews>
  <sheetFormatPr defaultRowHeight="12.75" x14ac:dyDescent="0.2"/>
  <cols>
    <col min="1" max="1" width="16.42578125" style="43" bestFit="1" customWidth="1"/>
    <col min="2" max="2" width="9.140625" style="43"/>
    <col min="3" max="3" width="9.7109375" style="43" customWidth="1"/>
    <col min="4" max="4" width="11.85546875" style="43" customWidth="1"/>
    <col min="5" max="16384" width="9.140625" style="43"/>
  </cols>
  <sheetData>
    <row r="2" spans="1:8" x14ac:dyDescent="0.2">
      <c r="A2" s="155"/>
      <c r="B2" s="125" t="s">
        <v>140</v>
      </c>
      <c r="C2" s="125"/>
      <c r="D2" s="125"/>
      <c r="E2" s="125"/>
      <c r="F2" s="125"/>
      <c r="G2" s="125"/>
      <c r="H2" s="125"/>
    </row>
    <row r="3" spans="1:8" x14ac:dyDescent="0.2">
      <c r="A3" s="156"/>
      <c r="B3" s="44" t="s">
        <v>124</v>
      </c>
      <c r="C3" s="44" t="s">
        <v>125</v>
      </c>
      <c r="D3" s="44" t="s">
        <v>126</v>
      </c>
      <c r="E3" s="126" t="s">
        <v>134</v>
      </c>
      <c r="F3" s="126" t="s">
        <v>122</v>
      </c>
      <c r="G3" s="126" t="s">
        <v>123</v>
      </c>
      <c r="H3" s="157" t="s">
        <v>0</v>
      </c>
    </row>
    <row r="4" spans="1:8" x14ac:dyDescent="0.2">
      <c r="A4" s="155">
        <v>45237</v>
      </c>
      <c r="B4" s="126" t="s">
        <v>204</v>
      </c>
      <c r="C4" s="126" t="s">
        <v>205</v>
      </c>
      <c r="D4" s="126" t="s">
        <v>205</v>
      </c>
      <c r="E4" s="127"/>
      <c r="F4" s="126"/>
      <c r="G4" s="126"/>
      <c r="H4" s="158"/>
    </row>
    <row r="5" spans="1:8" x14ac:dyDescent="0.2">
      <c r="A5" s="156"/>
      <c r="B5" s="126"/>
      <c r="C5" s="126"/>
      <c r="D5" s="126"/>
      <c r="E5" s="127"/>
      <c r="F5" s="126"/>
      <c r="G5" s="126"/>
      <c r="H5" s="159"/>
    </row>
    <row r="6" spans="1:8" ht="14.25" x14ac:dyDescent="0.2">
      <c r="A6" s="10" t="s">
        <v>48</v>
      </c>
      <c r="B6" s="58">
        <v>397</v>
      </c>
      <c r="C6" s="58">
        <v>233</v>
      </c>
      <c r="D6" s="58">
        <v>60</v>
      </c>
      <c r="E6" s="58"/>
      <c r="F6" s="45">
        <v>3</v>
      </c>
      <c r="G6" s="45"/>
      <c r="H6" s="59">
        <f t="shared" ref="H6:H17" si="0">SUM(B6:G6)</f>
        <v>693</v>
      </c>
    </row>
    <row r="7" spans="1:8" ht="14.25" x14ac:dyDescent="0.2">
      <c r="A7" s="10" t="s">
        <v>49</v>
      </c>
      <c r="B7" s="58">
        <v>319</v>
      </c>
      <c r="C7" s="58">
        <v>223</v>
      </c>
      <c r="D7" s="58">
        <v>69</v>
      </c>
      <c r="E7" s="58">
        <v>1</v>
      </c>
      <c r="F7" s="45">
        <v>11</v>
      </c>
      <c r="G7" s="45"/>
      <c r="H7" s="59">
        <f t="shared" si="0"/>
        <v>623</v>
      </c>
    </row>
    <row r="8" spans="1:8" ht="14.25" x14ac:dyDescent="0.2">
      <c r="A8" s="10" t="s">
        <v>50</v>
      </c>
      <c r="B8" s="58">
        <v>200</v>
      </c>
      <c r="C8" s="58">
        <v>101</v>
      </c>
      <c r="D8" s="58">
        <v>19</v>
      </c>
      <c r="E8" s="58"/>
      <c r="F8" s="45">
        <v>1</v>
      </c>
      <c r="G8" s="45"/>
      <c r="H8" s="59">
        <f t="shared" si="0"/>
        <v>321</v>
      </c>
    </row>
    <row r="9" spans="1:8" ht="14.25" x14ac:dyDescent="0.2">
      <c r="A9" s="10" t="s">
        <v>51</v>
      </c>
      <c r="B9" s="58">
        <v>137</v>
      </c>
      <c r="C9" s="58">
        <v>133</v>
      </c>
      <c r="D9" s="58">
        <v>26</v>
      </c>
      <c r="E9" s="58"/>
      <c r="F9" s="45">
        <v>3</v>
      </c>
      <c r="G9" s="45"/>
      <c r="H9" s="59">
        <f t="shared" si="0"/>
        <v>299</v>
      </c>
    </row>
    <row r="10" spans="1:8" ht="14.25" x14ac:dyDescent="0.2">
      <c r="A10" s="10" t="s">
        <v>52</v>
      </c>
      <c r="B10" s="58">
        <v>43</v>
      </c>
      <c r="C10" s="58">
        <v>58</v>
      </c>
      <c r="D10" s="58">
        <v>9</v>
      </c>
      <c r="E10" s="58"/>
      <c r="F10" s="45">
        <v>1</v>
      </c>
      <c r="G10" s="45"/>
      <c r="H10" s="59">
        <f t="shared" si="0"/>
        <v>111</v>
      </c>
    </row>
    <row r="11" spans="1:8" ht="14.25" x14ac:dyDescent="0.2">
      <c r="A11" s="10" t="s">
        <v>53</v>
      </c>
      <c r="B11" s="58">
        <v>264</v>
      </c>
      <c r="C11" s="58">
        <v>254</v>
      </c>
      <c r="D11" s="58">
        <v>57</v>
      </c>
      <c r="E11" s="58"/>
      <c r="F11" s="45">
        <v>12</v>
      </c>
      <c r="G11" s="45"/>
      <c r="H11" s="59">
        <f t="shared" si="0"/>
        <v>587</v>
      </c>
    </row>
    <row r="12" spans="1:8" ht="14.25" x14ac:dyDescent="0.2">
      <c r="A12" s="10" t="s">
        <v>54</v>
      </c>
      <c r="B12" s="58">
        <v>245</v>
      </c>
      <c r="C12" s="58">
        <v>124</v>
      </c>
      <c r="D12" s="58">
        <v>34</v>
      </c>
      <c r="E12" s="58">
        <v>1</v>
      </c>
      <c r="F12" s="45">
        <v>4</v>
      </c>
      <c r="G12" s="45"/>
      <c r="H12" s="59">
        <f t="shared" si="0"/>
        <v>408</v>
      </c>
    </row>
    <row r="13" spans="1:8" ht="14.25" x14ac:dyDescent="0.2">
      <c r="A13" s="10" t="s">
        <v>55</v>
      </c>
      <c r="B13" s="58">
        <v>275</v>
      </c>
      <c r="C13" s="58">
        <v>151</v>
      </c>
      <c r="D13" s="58">
        <v>51</v>
      </c>
      <c r="E13" s="58">
        <v>1</v>
      </c>
      <c r="F13" s="45">
        <v>5</v>
      </c>
      <c r="G13" s="45"/>
      <c r="H13" s="59">
        <f t="shared" si="0"/>
        <v>483</v>
      </c>
    </row>
    <row r="14" spans="1:8" ht="14.25" x14ac:dyDescent="0.2">
      <c r="A14" s="10" t="s">
        <v>56</v>
      </c>
      <c r="B14" s="58">
        <v>146</v>
      </c>
      <c r="C14" s="58">
        <v>77</v>
      </c>
      <c r="D14" s="58">
        <v>22</v>
      </c>
      <c r="E14" s="58"/>
      <c r="F14" s="45">
        <v>5</v>
      </c>
      <c r="G14" s="45"/>
      <c r="H14" s="59">
        <f t="shared" si="0"/>
        <v>250</v>
      </c>
    </row>
    <row r="15" spans="1:8" ht="14.25" x14ac:dyDescent="0.2">
      <c r="A15" s="10" t="s">
        <v>57</v>
      </c>
      <c r="B15" s="58">
        <v>242</v>
      </c>
      <c r="C15" s="58">
        <v>130</v>
      </c>
      <c r="D15" s="58">
        <v>33</v>
      </c>
      <c r="E15" s="58">
        <v>2</v>
      </c>
      <c r="F15" s="45">
        <v>13</v>
      </c>
      <c r="G15" s="45"/>
      <c r="H15" s="59">
        <f t="shared" si="0"/>
        <v>420</v>
      </c>
    </row>
    <row r="16" spans="1:8" ht="14.25" x14ac:dyDescent="0.2">
      <c r="A16" s="10" t="s">
        <v>58</v>
      </c>
      <c r="B16" s="58">
        <v>255</v>
      </c>
      <c r="C16" s="58">
        <v>171</v>
      </c>
      <c r="D16" s="58">
        <v>31</v>
      </c>
      <c r="E16" s="58">
        <v>1</v>
      </c>
      <c r="F16" s="45">
        <v>9</v>
      </c>
      <c r="G16" s="45"/>
      <c r="H16" s="59">
        <f t="shared" si="0"/>
        <v>467</v>
      </c>
    </row>
    <row r="17" spans="1:8" ht="14.25" x14ac:dyDescent="0.2">
      <c r="A17" s="10" t="s">
        <v>59</v>
      </c>
      <c r="B17" s="58">
        <v>99</v>
      </c>
      <c r="C17" s="58">
        <v>59</v>
      </c>
      <c r="D17" s="58">
        <v>29</v>
      </c>
      <c r="E17" s="58"/>
      <c r="F17" s="45">
        <v>3</v>
      </c>
      <c r="G17" s="45"/>
      <c r="H17" s="59">
        <f t="shared" si="0"/>
        <v>190</v>
      </c>
    </row>
    <row r="18" spans="1:8" ht="15.75" x14ac:dyDescent="0.25">
      <c r="A18" s="10" t="s">
        <v>0</v>
      </c>
      <c r="B18" s="33">
        <f t="shared" ref="B18:H18" si="1">SUM(B6:B17)</f>
        <v>2622</v>
      </c>
      <c r="C18" s="33">
        <f t="shared" si="1"/>
        <v>1714</v>
      </c>
      <c r="D18" s="33">
        <f t="shared" si="1"/>
        <v>440</v>
      </c>
      <c r="E18" s="33">
        <f t="shared" si="1"/>
        <v>6</v>
      </c>
      <c r="F18" s="33">
        <f t="shared" si="1"/>
        <v>70</v>
      </c>
      <c r="G18" s="33">
        <f t="shared" si="1"/>
        <v>0</v>
      </c>
      <c r="H18" s="33">
        <f t="shared" si="1"/>
        <v>4852</v>
      </c>
    </row>
    <row r="20" spans="1:8" ht="12.75" customHeight="1" x14ac:dyDescent="0.2">
      <c r="A20" s="155"/>
      <c r="B20" s="160" t="s">
        <v>141</v>
      </c>
      <c r="C20" s="161"/>
      <c r="D20" s="161"/>
      <c r="E20" s="161"/>
      <c r="F20" s="162"/>
      <c r="G20" s="88"/>
      <c r="H20" s="88"/>
    </row>
    <row r="21" spans="1:8" x14ac:dyDescent="0.2">
      <c r="A21" s="156"/>
      <c r="B21" s="44" t="s">
        <v>124</v>
      </c>
      <c r="C21" s="126" t="s">
        <v>134</v>
      </c>
      <c r="D21" s="126" t="s">
        <v>122</v>
      </c>
      <c r="E21" s="126" t="s">
        <v>123</v>
      </c>
      <c r="F21" s="130" t="s">
        <v>0</v>
      </c>
    </row>
    <row r="22" spans="1:8" x14ac:dyDescent="0.2">
      <c r="A22" s="155">
        <v>45237</v>
      </c>
      <c r="B22" s="126" t="s">
        <v>206</v>
      </c>
      <c r="C22" s="127"/>
      <c r="D22" s="126"/>
      <c r="E22" s="126"/>
      <c r="F22" s="130"/>
    </row>
    <row r="23" spans="1:8" x14ac:dyDescent="0.2">
      <c r="A23" s="156"/>
      <c r="B23" s="126"/>
      <c r="C23" s="127"/>
      <c r="D23" s="126"/>
      <c r="E23" s="126"/>
      <c r="F23" s="130"/>
    </row>
    <row r="24" spans="1:8" ht="14.25" x14ac:dyDescent="0.2">
      <c r="A24" s="10" t="s">
        <v>48</v>
      </c>
      <c r="B24" s="58">
        <v>491</v>
      </c>
      <c r="C24" s="58">
        <v>3</v>
      </c>
      <c r="D24" s="45">
        <v>199</v>
      </c>
      <c r="E24" s="45"/>
      <c r="F24" s="59">
        <f t="shared" ref="F24:F35" si="2">SUM(B24:E24)</f>
        <v>693</v>
      </c>
    </row>
    <row r="25" spans="1:8" ht="14.25" x14ac:dyDescent="0.2">
      <c r="A25" s="10" t="s">
        <v>49</v>
      </c>
      <c r="B25" s="58">
        <v>407</v>
      </c>
      <c r="C25" s="58"/>
      <c r="D25" s="45">
        <v>216</v>
      </c>
      <c r="E25" s="45"/>
      <c r="F25" s="59">
        <f t="shared" si="2"/>
        <v>623</v>
      </c>
    </row>
    <row r="26" spans="1:8" ht="14.25" x14ac:dyDescent="0.2">
      <c r="A26" s="10" t="s">
        <v>50</v>
      </c>
      <c r="B26" s="58">
        <v>233</v>
      </c>
      <c r="C26" s="58">
        <v>3</v>
      </c>
      <c r="D26" s="45">
        <v>85</v>
      </c>
      <c r="E26" s="45"/>
      <c r="F26" s="59">
        <f t="shared" si="2"/>
        <v>321</v>
      </c>
    </row>
    <row r="27" spans="1:8" ht="14.25" x14ac:dyDescent="0.2">
      <c r="A27" s="10" t="s">
        <v>51</v>
      </c>
      <c r="B27" s="58">
        <v>212</v>
      </c>
      <c r="C27" s="58"/>
      <c r="D27" s="45">
        <v>87</v>
      </c>
      <c r="E27" s="45"/>
      <c r="F27" s="59">
        <f t="shared" si="2"/>
        <v>299</v>
      </c>
    </row>
    <row r="28" spans="1:8" ht="14.25" x14ac:dyDescent="0.2">
      <c r="A28" s="10" t="s">
        <v>52</v>
      </c>
      <c r="B28" s="58">
        <v>62</v>
      </c>
      <c r="C28" s="58"/>
      <c r="D28" s="45">
        <v>49</v>
      </c>
      <c r="E28" s="45"/>
      <c r="F28" s="59">
        <f t="shared" si="2"/>
        <v>111</v>
      </c>
    </row>
    <row r="29" spans="1:8" ht="14.25" x14ac:dyDescent="0.2">
      <c r="A29" s="10" t="s">
        <v>53</v>
      </c>
      <c r="B29" s="58">
        <v>367</v>
      </c>
      <c r="C29" s="58">
        <v>1</v>
      </c>
      <c r="D29" s="45">
        <v>219</v>
      </c>
      <c r="E29" s="45"/>
      <c r="F29" s="59">
        <f t="shared" si="2"/>
        <v>587</v>
      </c>
    </row>
    <row r="30" spans="1:8" ht="14.25" x14ac:dyDescent="0.2">
      <c r="A30" s="10" t="s">
        <v>54</v>
      </c>
      <c r="B30" s="58">
        <v>305</v>
      </c>
      <c r="C30" s="58"/>
      <c r="D30" s="45">
        <v>103</v>
      </c>
      <c r="E30" s="45"/>
      <c r="F30" s="59">
        <f t="shared" si="2"/>
        <v>408</v>
      </c>
    </row>
    <row r="31" spans="1:8" ht="14.25" x14ac:dyDescent="0.2">
      <c r="A31" s="10" t="s">
        <v>55</v>
      </c>
      <c r="B31" s="58">
        <v>356</v>
      </c>
      <c r="C31" s="58">
        <v>2</v>
      </c>
      <c r="D31" s="45">
        <v>125</v>
      </c>
      <c r="E31" s="45"/>
      <c r="F31" s="59">
        <f t="shared" si="2"/>
        <v>483</v>
      </c>
    </row>
    <row r="32" spans="1:8" ht="14.25" x14ac:dyDescent="0.2">
      <c r="A32" s="10" t="s">
        <v>56</v>
      </c>
      <c r="B32" s="58">
        <v>170</v>
      </c>
      <c r="C32" s="58"/>
      <c r="D32" s="45">
        <v>80</v>
      </c>
      <c r="E32" s="45"/>
      <c r="F32" s="59">
        <f t="shared" si="2"/>
        <v>250</v>
      </c>
    </row>
    <row r="33" spans="1:7" ht="14.25" x14ac:dyDescent="0.2">
      <c r="A33" s="10" t="s">
        <v>57</v>
      </c>
      <c r="B33" s="58">
        <v>301</v>
      </c>
      <c r="C33" s="58">
        <v>2</v>
      </c>
      <c r="D33" s="45">
        <v>117</v>
      </c>
      <c r="E33" s="45"/>
      <c r="F33" s="59">
        <f t="shared" si="2"/>
        <v>420</v>
      </c>
    </row>
    <row r="34" spans="1:7" ht="14.25" x14ac:dyDescent="0.2">
      <c r="A34" s="10" t="s">
        <v>58</v>
      </c>
      <c r="B34" s="58">
        <v>301</v>
      </c>
      <c r="C34" s="58">
        <v>2</v>
      </c>
      <c r="D34" s="45">
        <v>164</v>
      </c>
      <c r="E34" s="45"/>
      <c r="F34" s="59">
        <f t="shared" si="2"/>
        <v>467</v>
      </c>
    </row>
    <row r="35" spans="1:7" ht="14.25" x14ac:dyDescent="0.2">
      <c r="A35" s="19" t="s">
        <v>59</v>
      </c>
      <c r="B35" s="96">
        <v>130</v>
      </c>
      <c r="C35" s="96"/>
      <c r="D35" s="97">
        <v>60</v>
      </c>
      <c r="E35" s="97"/>
      <c r="F35" s="95">
        <f t="shared" si="2"/>
        <v>190</v>
      </c>
    </row>
    <row r="36" spans="1:7" ht="15.75" x14ac:dyDescent="0.25">
      <c r="A36" s="92" t="s">
        <v>0</v>
      </c>
      <c r="B36" s="87">
        <f>SUM(B24:B35)</f>
        <v>3335</v>
      </c>
      <c r="C36" s="87">
        <f>SUM(C24:C35)</f>
        <v>13</v>
      </c>
      <c r="D36" s="87">
        <f>SUM(D24:D35)</f>
        <v>1504</v>
      </c>
      <c r="E36" s="87">
        <v>0</v>
      </c>
      <c r="F36" s="33">
        <f>SUM(F24:F35)</f>
        <v>4852</v>
      </c>
    </row>
    <row r="38" spans="1:7" ht="12.75" customHeight="1" x14ac:dyDescent="0.2">
      <c r="A38" s="155"/>
      <c r="B38" s="160" t="s">
        <v>145</v>
      </c>
      <c r="C38" s="161"/>
      <c r="D38" s="161"/>
      <c r="E38" s="161"/>
      <c r="F38" s="161"/>
      <c r="G38" s="162"/>
    </row>
    <row r="39" spans="1:7" x14ac:dyDescent="0.2">
      <c r="A39" s="156"/>
      <c r="B39" s="44" t="s">
        <v>125</v>
      </c>
      <c r="C39" s="44" t="s">
        <v>126</v>
      </c>
      <c r="D39" s="126" t="s">
        <v>134</v>
      </c>
      <c r="E39" s="126" t="s">
        <v>122</v>
      </c>
      <c r="F39" s="126" t="s">
        <v>123</v>
      </c>
      <c r="G39" s="130" t="s">
        <v>0</v>
      </c>
    </row>
    <row r="40" spans="1:7" x14ac:dyDescent="0.2">
      <c r="A40" s="155">
        <v>45237</v>
      </c>
      <c r="B40" s="126" t="s">
        <v>207</v>
      </c>
      <c r="C40" s="126" t="s">
        <v>207</v>
      </c>
      <c r="D40" s="127"/>
      <c r="E40" s="126"/>
      <c r="F40" s="126"/>
      <c r="G40" s="130"/>
    </row>
    <row r="41" spans="1:7" x14ac:dyDescent="0.2">
      <c r="A41" s="156"/>
      <c r="B41" s="126"/>
      <c r="C41" s="126"/>
      <c r="D41" s="127"/>
      <c r="E41" s="126"/>
      <c r="F41" s="126"/>
      <c r="G41" s="130"/>
    </row>
    <row r="42" spans="1:7" ht="14.25" x14ac:dyDescent="0.2">
      <c r="A42" s="10" t="s">
        <v>48</v>
      </c>
      <c r="B42" s="58">
        <v>362</v>
      </c>
      <c r="C42" s="58">
        <v>113</v>
      </c>
      <c r="D42" s="58">
        <v>7</v>
      </c>
      <c r="E42" s="45">
        <v>211</v>
      </c>
      <c r="F42" s="45"/>
      <c r="G42" s="59">
        <f t="shared" ref="G42:G53" si="3">SUM(B42:F42)</f>
        <v>693</v>
      </c>
    </row>
    <row r="43" spans="1:7" ht="14.25" x14ac:dyDescent="0.2">
      <c r="A43" s="10" t="s">
        <v>49</v>
      </c>
      <c r="B43" s="58">
        <v>345</v>
      </c>
      <c r="C43" s="58">
        <v>120</v>
      </c>
      <c r="D43" s="58"/>
      <c r="E43" s="45">
        <v>158</v>
      </c>
      <c r="F43" s="45"/>
      <c r="G43" s="59">
        <f t="shared" si="3"/>
        <v>623</v>
      </c>
    </row>
    <row r="44" spans="1:7" ht="14.25" x14ac:dyDescent="0.2">
      <c r="A44" s="10" t="s">
        <v>50</v>
      </c>
      <c r="B44" s="58">
        <v>162</v>
      </c>
      <c r="C44" s="58">
        <v>55</v>
      </c>
      <c r="D44" s="58">
        <v>5</v>
      </c>
      <c r="E44" s="45">
        <v>99</v>
      </c>
      <c r="F44" s="45"/>
      <c r="G44" s="59">
        <f t="shared" si="3"/>
        <v>321</v>
      </c>
    </row>
    <row r="45" spans="1:7" ht="14.25" x14ac:dyDescent="0.2">
      <c r="A45" s="10" t="s">
        <v>51</v>
      </c>
      <c r="B45" s="58">
        <v>165</v>
      </c>
      <c r="C45" s="58">
        <v>44</v>
      </c>
      <c r="D45" s="58">
        <v>6</v>
      </c>
      <c r="E45" s="45">
        <v>84</v>
      </c>
      <c r="F45" s="45"/>
      <c r="G45" s="59">
        <f t="shared" si="3"/>
        <v>299</v>
      </c>
    </row>
    <row r="46" spans="1:7" ht="14.25" x14ac:dyDescent="0.2">
      <c r="A46" s="10" t="s">
        <v>52</v>
      </c>
      <c r="B46" s="58">
        <v>68</v>
      </c>
      <c r="C46" s="58">
        <v>14</v>
      </c>
      <c r="D46" s="58"/>
      <c r="E46" s="45">
        <v>29</v>
      </c>
      <c r="F46" s="45"/>
      <c r="G46" s="59">
        <f t="shared" si="3"/>
        <v>111</v>
      </c>
    </row>
    <row r="47" spans="1:7" ht="14.25" x14ac:dyDescent="0.2">
      <c r="A47" s="10" t="s">
        <v>53</v>
      </c>
      <c r="B47" s="58">
        <v>332</v>
      </c>
      <c r="C47" s="58">
        <v>94</v>
      </c>
      <c r="D47" s="58">
        <v>2</v>
      </c>
      <c r="E47" s="45">
        <v>159</v>
      </c>
      <c r="F47" s="45"/>
      <c r="G47" s="59">
        <f t="shared" si="3"/>
        <v>587</v>
      </c>
    </row>
    <row r="48" spans="1:7" ht="14.25" x14ac:dyDescent="0.2">
      <c r="A48" s="10" t="s">
        <v>54</v>
      </c>
      <c r="B48" s="58">
        <v>209</v>
      </c>
      <c r="C48" s="58">
        <v>67</v>
      </c>
      <c r="D48" s="58">
        <v>3</v>
      </c>
      <c r="E48" s="45">
        <v>129</v>
      </c>
      <c r="F48" s="45"/>
      <c r="G48" s="59">
        <f t="shared" si="3"/>
        <v>408</v>
      </c>
    </row>
    <row r="49" spans="1:7" ht="14.25" x14ac:dyDescent="0.2">
      <c r="A49" s="10" t="s">
        <v>55</v>
      </c>
      <c r="B49" s="58">
        <v>255</v>
      </c>
      <c r="C49" s="58">
        <v>80</v>
      </c>
      <c r="D49" s="58">
        <v>7</v>
      </c>
      <c r="E49" s="45">
        <v>141</v>
      </c>
      <c r="F49" s="45"/>
      <c r="G49" s="59">
        <f t="shared" si="3"/>
        <v>483</v>
      </c>
    </row>
    <row r="50" spans="1:7" ht="14.25" x14ac:dyDescent="0.2">
      <c r="A50" s="10" t="s">
        <v>56</v>
      </c>
      <c r="B50" s="58">
        <v>122</v>
      </c>
      <c r="C50" s="58">
        <v>47</v>
      </c>
      <c r="D50" s="58">
        <v>2</v>
      </c>
      <c r="E50" s="45">
        <v>79</v>
      </c>
      <c r="F50" s="45"/>
      <c r="G50" s="59">
        <f t="shared" si="3"/>
        <v>250</v>
      </c>
    </row>
    <row r="51" spans="1:7" ht="14.25" x14ac:dyDescent="0.2">
      <c r="A51" s="10" t="s">
        <v>57</v>
      </c>
      <c r="B51" s="58">
        <v>202</v>
      </c>
      <c r="C51" s="58">
        <v>68</v>
      </c>
      <c r="D51" s="58">
        <v>7</v>
      </c>
      <c r="E51" s="45">
        <v>143</v>
      </c>
      <c r="F51" s="45"/>
      <c r="G51" s="59">
        <f t="shared" si="3"/>
        <v>420</v>
      </c>
    </row>
    <row r="52" spans="1:7" ht="14.25" x14ac:dyDescent="0.2">
      <c r="A52" s="10" t="s">
        <v>58</v>
      </c>
      <c r="B52" s="58">
        <v>252</v>
      </c>
      <c r="C52" s="58">
        <v>72</v>
      </c>
      <c r="D52" s="58">
        <v>2</v>
      </c>
      <c r="E52" s="45">
        <v>141</v>
      </c>
      <c r="F52" s="45"/>
      <c r="G52" s="59">
        <f t="shared" si="3"/>
        <v>467</v>
      </c>
    </row>
    <row r="53" spans="1:7" ht="14.25" x14ac:dyDescent="0.2">
      <c r="A53" s="10" t="s">
        <v>59</v>
      </c>
      <c r="B53" s="58">
        <v>97</v>
      </c>
      <c r="C53" s="58">
        <v>43</v>
      </c>
      <c r="D53" s="58">
        <v>1</v>
      </c>
      <c r="E53" s="45">
        <v>49</v>
      </c>
      <c r="F53" s="45"/>
      <c r="G53" s="59">
        <f t="shared" si="3"/>
        <v>190</v>
      </c>
    </row>
    <row r="54" spans="1:7" ht="15.75" x14ac:dyDescent="0.25">
      <c r="A54" s="10" t="s">
        <v>0</v>
      </c>
      <c r="B54" s="33">
        <f t="shared" ref="B54:F54" si="4">SUM(B42:B53)</f>
        <v>2571</v>
      </c>
      <c r="C54" s="33">
        <f t="shared" si="4"/>
        <v>817</v>
      </c>
      <c r="D54" s="33">
        <f t="shared" si="4"/>
        <v>42</v>
      </c>
      <c r="E54" s="33">
        <f t="shared" si="4"/>
        <v>1422</v>
      </c>
      <c r="F54" s="33">
        <f t="shared" si="4"/>
        <v>0</v>
      </c>
      <c r="G54" s="33">
        <f>SUM(G42:G53)</f>
        <v>4852</v>
      </c>
    </row>
  </sheetData>
  <mergeCells count="27">
    <mergeCell ref="A38:A39"/>
    <mergeCell ref="D39:D41"/>
    <mergeCell ref="E39:E41"/>
    <mergeCell ref="F39:F41"/>
    <mergeCell ref="G39:G41"/>
    <mergeCell ref="A40:A41"/>
    <mergeCell ref="B40:B41"/>
    <mergeCell ref="C40:C41"/>
    <mergeCell ref="B38:G38"/>
    <mergeCell ref="A22:A23"/>
    <mergeCell ref="B22:B23"/>
    <mergeCell ref="B20:F20"/>
    <mergeCell ref="A20:A21"/>
    <mergeCell ref="C21:C23"/>
    <mergeCell ref="D21:D23"/>
    <mergeCell ref="E21:E23"/>
    <mergeCell ref="F21:F23"/>
    <mergeCell ref="A2:A3"/>
    <mergeCell ref="B2:H2"/>
    <mergeCell ref="E3:E5"/>
    <mergeCell ref="F3:F5"/>
    <mergeCell ref="G3:G5"/>
    <mergeCell ref="H3:H5"/>
    <mergeCell ref="A4:A5"/>
    <mergeCell ref="B4:B5"/>
    <mergeCell ref="C4:C5"/>
    <mergeCell ref="D4:D5"/>
  </mergeCells>
  <pageMargins left="0.7" right="0.7" top="0.75" bottom="0.75" header="0.3" footer="0.3"/>
  <pageSetup paperSize="17" scale="9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M39"/>
  <sheetViews>
    <sheetView zoomScaleNormal="100" workbookViewId="0">
      <selection activeCell="K34" sqref="K34"/>
    </sheetView>
  </sheetViews>
  <sheetFormatPr defaultRowHeight="12.75" x14ac:dyDescent="0.2"/>
  <cols>
    <col min="1" max="1" width="16.28515625" style="43" customWidth="1"/>
    <col min="2" max="2" width="13.140625" style="43" bestFit="1" customWidth="1"/>
    <col min="3" max="3" width="11.28515625" style="43" bestFit="1" customWidth="1"/>
    <col min="4" max="4" width="12.85546875" style="43" bestFit="1" customWidth="1"/>
    <col min="5" max="5" width="13.7109375" style="43" bestFit="1" customWidth="1"/>
    <col min="6" max="6" width="12.85546875" style="43" bestFit="1" customWidth="1"/>
    <col min="7" max="7" width="9.140625" style="43"/>
    <col min="8" max="8" width="16.42578125" style="43" bestFit="1" customWidth="1"/>
    <col min="9" max="10" width="9.140625" style="43"/>
    <col min="11" max="11" width="11" style="43" customWidth="1"/>
    <col min="12" max="12" width="9.140625" style="43"/>
    <col min="13" max="13" width="17.7109375" style="43" customWidth="1"/>
    <col min="14" max="14" width="7.140625" style="43" bestFit="1" customWidth="1"/>
    <col min="15" max="15" width="5.5703125" style="43" customWidth="1"/>
    <col min="16" max="16" width="13.140625" style="43" bestFit="1" customWidth="1"/>
    <col min="17" max="18" width="11.28515625" style="43" bestFit="1" customWidth="1"/>
    <col min="19" max="20" width="12.85546875" style="43" bestFit="1" customWidth="1"/>
    <col min="21" max="22" width="13.7109375" style="43" bestFit="1" customWidth="1"/>
    <col min="23" max="23" width="12.85546875" style="43" bestFit="1" customWidth="1"/>
    <col min="24" max="24" width="9.140625" style="43" customWidth="1"/>
    <col min="25" max="16384" width="9.140625" style="43"/>
  </cols>
  <sheetData>
    <row r="2" spans="1:12" ht="12.75" customHeight="1" x14ac:dyDescent="0.2">
      <c r="A2" s="155"/>
      <c r="B2" s="125" t="s">
        <v>142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2.75" customHeight="1" x14ac:dyDescent="0.2">
      <c r="A3" s="156"/>
      <c r="B3" s="44" t="s">
        <v>124</v>
      </c>
      <c r="C3" s="44" t="s">
        <v>124</v>
      </c>
      <c r="D3" s="44" t="s">
        <v>125</v>
      </c>
      <c r="E3" s="44" t="s">
        <v>125</v>
      </c>
      <c r="F3" s="44" t="s">
        <v>126</v>
      </c>
      <c r="G3" s="44" t="s">
        <v>126</v>
      </c>
      <c r="H3" s="44" t="s">
        <v>212</v>
      </c>
      <c r="I3" s="126" t="s">
        <v>134</v>
      </c>
      <c r="J3" s="126" t="s">
        <v>122</v>
      </c>
      <c r="K3" s="126" t="s">
        <v>123</v>
      </c>
      <c r="L3" s="130" t="s">
        <v>0</v>
      </c>
    </row>
    <row r="4" spans="1:12" ht="12.75" customHeight="1" x14ac:dyDescent="0.2">
      <c r="A4" s="155">
        <v>45237</v>
      </c>
      <c r="B4" s="126" t="s">
        <v>208</v>
      </c>
      <c r="C4" s="126" t="s">
        <v>209</v>
      </c>
      <c r="D4" s="126" t="s">
        <v>210</v>
      </c>
      <c r="E4" s="126" t="s">
        <v>211</v>
      </c>
      <c r="F4" s="126" t="s">
        <v>210</v>
      </c>
      <c r="G4" s="126" t="s">
        <v>211</v>
      </c>
      <c r="H4" s="126" t="s">
        <v>209</v>
      </c>
      <c r="I4" s="127"/>
      <c r="J4" s="126"/>
      <c r="K4" s="126"/>
      <c r="L4" s="130"/>
    </row>
    <row r="5" spans="1:12" x14ac:dyDescent="0.2">
      <c r="A5" s="156"/>
      <c r="B5" s="126"/>
      <c r="C5" s="126"/>
      <c r="D5" s="126"/>
      <c r="E5" s="126"/>
      <c r="F5" s="126"/>
      <c r="G5" s="126"/>
      <c r="H5" s="126"/>
      <c r="I5" s="127"/>
      <c r="J5" s="126"/>
      <c r="K5" s="126"/>
      <c r="L5" s="130"/>
    </row>
    <row r="6" spans="1:12" ht="14.25" x14ac:dyDescent="0.2">
      <c r="A6" s="10" t="s">
        <v>48</v>
      </c>
      <c r="B6" s="58">
        <v>365</v>
      </c>
      <c r="C6" s="58">
        <v>348</v>
      </c>
      <c r="D6" s="58">
        <v>228</v>
      </c>
      <c r="E6" s="58">
        <v>253</v>
      </c>
      <c r="F6" s="58">
        <v>57</v>
      </c>
      <c r="G6" s="58">
        <v>66</v>
      </c>
      <c r="H6" s="58">
        <v>25</v>
      </c>
      <c r="I6" s="58"/>
      <c r="J6" s="45">
        <v>44</v>
      </c>
      <c r="K6" s="45"/>
      <c r="L6" s="59">
        <f t="shared" ref="L6:L17" si="0">SUM(B6:K6)</f>
        <v>1386</v>
      </c>
    </row>
    <row r="7" spans="1:12" ht="14.25" x14ac:dyDescent="0.2">
      <c r="A7" s="10" t="s">
        <v>49</v>
      </c>
      <c r="B7" s="58">
        <v>248</v>
      </c>
      <c r="C7" s="58">
        <v>255</v>
      </c>
      <c r="D7" s="58">
        <v>251</v>
      </c>
      <c r="E7" s="58">
        <v>273</v>
      </c>
      <c r="F7" s="58">
        <v>71</v>
      </c>
      <c r="G7" s="58">
        <v>80</v>
      </c>
      <c r="H7" s="58">
        <v>12</v>
      </c>
      <c r="I7" s="58"/>
      <c r="J7" s="45">
        <v>56</v>
      </c>
      <c r="K7" s="45"/>
      <c r="L7" s="59">
        <f t="shared" si="0"/>
        <v>1246</v>
      </c>
    </row>
    <row r="8" spans="1:12" ht="14.25" x14ac:dyDescent="0.2">
      <c r="A8" s="10" t="s">
        <v>50</v>
      </c>
      <c r="B8" s="58">
        <v>163</v>
      </c>
      <c r="C8" s="58">
        <v>160</v>
      </c>
      <c r="D8" s="58">
        <v>123</v>
      </c>
      <c r="E8" s="58">
        <v>114</v>
      </c>
      <c r="F8" s="58">
        <v>21</v>
      </c>
      <c r="G8" s="58">
        <v>22</v>
      </c>
      <c r="H8" s="58">
        <v>11</v>
      </c>
      <c r="I8" s="58"/>
      <c r="J8" s="45">
        <v>28</v>
      </c>
      <c r="K8" s="45"/>
      <c r="L8" s="59">
        <f t="shared" si="0"/>
        <v>642</v>
      </c>
    </row>
    <row r="9" spans="1:12" ht="14.25" x14ac:dyDescent="0.2">
      <c r="A9" s="10" t="s">
        <v>51</v>
      </c>
      <c r="B9" s="58">
        <v>122</v>
      </c>
      <c r="C9" s="58">
        <v>122</v>
      </c>
      <c r="D9" s="58">
        <v>135</v>
      </c>
      <c r="E9" s="58">
        <v>124</v>
      </c>
      <c r="F9" s="58">
        <v>27</v>
      </c>
      <c r="G9" s="58">
        <v>22</v>
      </c>
      <c r="H9" s="58">
        <v>19</v>
      </c>
      <c r="I9" s="58"/>
      <c r="J9" s="45">
        <v>27</v>
      </c>
      <c r="K9" s="45"/>
      <c r="L9" s="59">
        <f t="shared" si="0"/>
        <v>598</v>
      </c>
    </row>
    <row r="10" spans="1:12" ht="14.25" x14ac:dyDescent="0.2">
      <c r="A10" s="10" t="s">
        <v>52</v>
      </c>
      <c r="B10" s="58">
        <v>40</v>
      </c>
      <c r="C10" s="58">
        <v>43</v>
      </c>
      <c r="D10" s="58">
        <v>56</v>
      </c>
      <c r="E10" s="58">
        <v>53</v>
      </c>
      <c r="F10" s="58">
        <v>9</v>
      </c>
      <c r="G10" s="58">
        <v>9</v>
      </c>
      <c r="H10" s="58">
        <v>4</v>
      </c>
      <c r="I10" s="58"/>
      <c r="J10" s="45">
        <v>8</v>
      </c>
      <c r="K10" s="45"/>
      <c r="L10" s="59">
        <f t="shared" si="0"/>
        <v>222</v>
      </c>
    </row>
    <row r="11" spans="1:12" ht="14.25" x14ac:dyDescent="0.2">
      <c r="A11" s="10" t="s">
        <v>53</v>
      </c>
      <c r="B11" s="58">
        <v>225</v>
      </c>
      <c r="C11" s="58">
        <v>241</v>
      </c>
      <c r="D11" s="58">
        <v>266</v>
      </c>
      <c r="E11" s="58">
        <v>266</v>
      </c>
      <c r="F11" s="58">
        <v>60</v>
      </c>
      <c r="G11" s="58">
        <v>62</v>
      </c>
      <c r="H11" s="58">
        <v>15</v>
      </c>
      <c r="I11" s="58"/>
      <c r="J11" s="45">
        <v>39</v>
      </c>
      <c r="K11" s="45"/>
      <c r="L11" s="59">
        <f t="shared" si="0"/>
        <v>1174</v>
      </c>
    </row>
    <row r="12" spans="1:12" ht="14.25" x14ac:dyDescent="0.2">
      <c r="A12" s="10" t="s">
        <v>54</v>
      </c>
      <c r="B12" s="58">
        <v>205</v>
      </c>
      <c r="C12" s="58">
        <v>227</v>
      </c>
      <c r="D12" s="58">
        <v>140</v>
      </c>
      <c r="E12" s="58">
        <v>137</v>
      </c>
      <c r="F12" s="58">
        <v>36</v>
      </c>
      <c r="G12" s="58">
        <v>34</v>
      </c>
      <c r="H12" s="58">
        <v>14</v>
      </c>
      <c r="I12" s="58">
        <v>2</v>
      </c>
      <c r="J12" s="45">
        <v>21</v>
      </c>
      <c r="K12" s="45"/>
      <c r="L12" s="59">
        <f t="shared" si="0"/>
        <v>816</v>
      </c>
    </row>
    <row r="13" spans="1:12" ht="14.25" x14ac:dyDescent="0.2">
      <c r="A13" s="10" t="s">
        <v>55</v>
      </c>
      <c r="B13" s="58">
        <v>254</v>
      </c>
      <c r="C13" s="58">
        <v>211</v>
      </c>
      <c r="D13" s="58">
        <v>149</v>
      </c>
      <c r="E13" s="58">
        <v>192</v>
      </c>
      <c r="F13" s="58">
        <v>48</v>
      </c>
      <c r="G13" s="58">
        <v>57</v>
      </c>
      <c r="H13" s="58">
        <v>18</v>
      </c>
      <c r="I13" s="58"/>
      <c r="J13" s="45">
        <v>37</v>
      </c>
      <c r="K13" s="45"/>
      <c r="L13" s="59">
        <f t="shared" si="0"/>
        <v>966</v>
      </c>
    </row>
    <row r="14" spans="1:12" ht="14.25" x14ac:dyDescent="0.2">
      <c r="A14" s="10" t="s">
        <v>56</v>
      </c>
      <c r="B14" s="58">
        <v>123</v>
      </c>
      <c r="C14" s="58">
        <v>130</v>
      </c>
      <c r="D14" s="58">
        <v>83</v>
      </c>
      <c r="E14" s="58">
        <v>73</v>
      </c>
      <c r="F14" s="58">
        <v>28</v>
      </c>
      <c r="G14" s="58">
        <v>22</v>
      </c>
      <c r="H14" s="58">
        <v>8</v>
      </c>
      <c r="I14" s="58"/>
      <c r="J14" s="45">
        <v>33</v>
      </c>
      <c r="K14" s="45"/>
      <c r="L14" s="59">
        <f t="shared" si="0"/>
        <v>500</v>
      </c>
    </row>
    <row r="15" spans="1:12" ht="14.25" x14ac:dyDescent="0.2">
      <c r="A15" s="10" t="s">
        <v>57</v>
      </c>
      <c r="B15" s="58">
        <v>224</v>
      </c>
      <c r="C15" s="58">
        <v>215</v>
      </c>
      <c r="D15" s="58">
        <v>137</v>
      </c>
      <c r="E15" s="58">
        <v>133</v>
      </c>
      <c r="F15" s="58">
        <v>35</v>
      </c>
      <c r="G15" s="58">
        <v>35</v>
      </c>
      <c r="H15" s="58">
        <v>13</v>
      </c>
      <c r="I15" s="58">
        <v>3</v>
      </c>
      <c r="J15" s="45">
        <v>45</v>
      </c>
      <c r="K15" s="45"/>
      <c r="L15" s="59">
        <f t="shared" si="0"/>
        <v>840</v>
      </c>
    </row>
    <row r="16" spans="1:12" ht="14.25" x14ac:dyDescent="0.2">
      <c r="A16" s="10" t="s">
        <v>58</v>
      </c>
      <c r="B16" s="58">
        <v>200</v>
      </c>
      <c r="C16" s="58">
        <v>207</v>
      </c>
      <c r="D16" s="58">
        <v>187</v>
      </c>
      <c r="E16" s="58">
        <v>187</v>
      </c>
      <c r="F16" s="58">
        <v>37</v>
      </c>
      <c r="G16" s="58">
        <v>48</v>
      </c>
      <c r="H16" s="58">
        <v>23</v>
      </c>
      <c r="I16" s="58">
        <v>2</v>
      </c>
      <c r="J16" s="45">
        <v>43</v>
      </c>
      <c r="K16" s="45"/>
      <c r="L16" s="59">
        <f t="shared" si="0"/>
        <v>934</v>
      </c>
    </row>
    <row r="17" spans="1:13" ht="14.25" x14ac:dyDescent="0.2">
      <c r="A17" s="10" t="s">
        <v>59</v>
      </c>
      <c r="B17" s="58">
        <v>71</v>
      </c>
      <c r="C17" s="58">
        <v>74</v>
      </c>
      <c r="D17" s="58">
        <v>78</v>
      </c>
      <c r="E17" s="58">
        <v>73</v>
      </c>
      <c r="F17" s="58">
        <v>30</v>
      </c>
      <c r="G17" s="58">
        <v>28</v>
      </c>
      <c r="H17" s="58">
        <v>10</v>
      </c>
      <c r="I17" s="58"/>
      <c r="J17" s="45">
        <v>16</v>
      </c>
      <c r="K17" s="45"/>
      <c r="L17" s="59">
        <f t="shared" si="0"/>
        <v>380</v>
      </c>
    </row>
    <row r="18" spans="1:13" ht="15.75" x14ac:dyDescent="0.25">
      <c r="A18" s="19" t="s">
        <v>0</v>
      </c>
      <c r="B18" s="33">
        <f t="shared" ref="B18:L18" si="1">SUM(B6:B17)</f>
        <v>2240</v>
      </c>
      <c r="C18" s="33">
        <f t="shared" si="1"/>
        <v>2233</v>
      </c>
      <c r="D18" s="33">
        <f t="shared" si="1"/>
        <v>1833</v>
      </c>
      <c r="E18" s="33">
        <f t="shared" si="1"/>
        <v>1878</v>
      </c>
      <c r="F18" s="33">
        <f t="shared" si="1"/>
        <v>459</v>
      </c>
      <c r="G18" s="33">
        <f t="shared" si="1"/>
        <v>485</v>
      </c>
      <c r="H18" s="33">
        <f t="shared" si="1"/>
        <v>172</v>
      </c>
      <c r="I18" s="33">
        <f t="shared" si="1"/>
        <v>7</v>
      </c>
      <c r="J18" s="33">
        <f t="shared" si="1"/>
        <v>397</v>
      </c>
      <c r="K18" s="33">
        <f t="shared" si="1"/>
        <v>0</v>
      </c>
      <c r="L18" s="33">
        <f t="shared" si="1"/>
        <v>9704</v>
      </c>
      <c r="M18" s="26"/>
    </row>
    <row r="19" spans="1:13" ht="14.25" x14ac:dyDescent="0.2">
      <c r="A19" s="89"/>
      <c r="B19" s="68"/>
      <c r="C19" s="68"/>
      <c r="D19" s="68"/>
      <c r="E19" s="68"/>
      <c r="F19" s="68"/>
      <c r="G19" s="68"/>
    </row>
    <row r="22" spans="1:13" ht="25.5" customHeight="1" x14ac:dyDescent="0.2">
      <c r="A22" s="155"/>
      <c r="B22" s="160" t="s">
        <v>146</v>
      </c>
      <c r="C22" s="161"/>
      <c r="D22" s="161"/>
      <c r="E22" s="161"/>
      <c r="F22" s="162"/>
    </row>
    <row r="23" spans="1:13" ht="12.75" customHeight="1" x14ac:dyDescent="0.2">
      <c r="A23" s="156"/>
      <c r="B23" s="44" t="s">
        <v>124</v>
      </c>
      <c r="C23" s="126" t="s">
        <v>134</v>
      </c>
      <c r="D23" s="126" t="s">
        <v>122</v>
      </c>
      <c r="E23" s="126" t="s">
        <v>123</v>
      </c>
      <c r="F23" s="130" t="s">
        <v>0</v>
      </c>
    </row>
    <row r="24" spans="1:13" ht="24" customHeight="1" x14ac:dyDescent="0.2">
      <c r="A24" s="155">
        <v>45237</v>
      </c>
      <c r="B24" s="126" t="s">
        <v>213</v>
      </c>
      <c r="C24" s="127"/>
      <c r="D24" s="126"/>
      <c r="E24" s="126"/>
      <c r="F24" s="130"/>
    </row>
    <row r="25" spans="1:13" x14ac:dyDescent="0.2">
      <c r="A25" s="156"/>
      <c r="B25" s="126"/>
      <c r="C25" s="127"/>
      <c r="D25" s="126"/>
      <c r="E25" s="126"/>
      <c r="F25" s="130"/>
    </row>
    <row r="26" spans="1:13" ht="14.25" x14ac:dyDescent="0.2">
      <c r="A26" s="10" t="s">
        <v>48</v>
      </c>
      <c r="B26" s="58">
        <v>520</v>
      </c>
      <c r="C26" s="58">
        <v>3</v>
      </c>
      <c r="D26" s="45">
        <v>170</v>
      </c>
      <c r="E26" s="45"/>
      <c r="F26" s="59">
        <f t="shared" ref="F26:F37" si="2">SUM(B26:E26)</f>
        <v>693</v>
      </c>
    </row>
    <row r="27" spans="1:13" ht="14.25" x14ac:dyDescent="0.2">
      <c r="A27" s="10" t="s">
        <v>49</v>
      </c>
      <c r="B27" s="58">
        <v>430</v>
      </c>
      <c r="C27" s="58"/>
      <c r="D27" s="45">
        <v>193</v>
      </c>
      <c r="E27" s="45"/>
      <c r="F27" s="59">
        <f t="shared" si="2"/>
        <v>623</v>
      </c>
    </row>
    <row r="28" spans="1:13" ht="14.25" x14ac:dyDescent="0.2">
      <c r="A28" s="10" t="s">
        <v>50</v>
      </c>
      <c r="B28" s="58">
        <v>254</v>
      </c>
      <c r="C28" s="58">
        <v>2</v>
      </c>
      <c r="D28" s="45">
        <v>65</v>
      </c>
      <c r="E28" s="45"/>
      <c r="F28" s="59">
        <f t="shared" si="2"/>
        <v>321</v>
      </c>
    </row>
    <row r="29" spans="1:13" ht="14.25" x14ac:dyDescent="0.2">
      <c r="A29" s="10" t="s">
        <v>51</v>
      </c>
      <c r="B29" s="58">
        <v>225</v>
      </c>
      <c r="C29" s="58"/>
      <c r="D29" s="45">
        <v>74</v>
      </c>
      <c r="E29" s="45"/>
      <c r="F29" s="59">
        <f t="shared" si="2"/>
        <v>299</v>
      </c>
    </row>
    <row r="30" spans="1:13" ht="14.25" x14ac:dyDescent="0.2">
      <c r="A30" s="10" t="s">
        <v>52</v>
      </c>
      <c r="B30" s="58">
        <v>75</v>
      </c>
      <c r="C30" s="58"/>
      <c r="D30" s="45">
        <v>36</v>
      </c>
      <c r="E30" s="45"/>
      <c r="F30" s="59">
        <f t="shared" si="2"/>
        <v>111</v>
      </c>
    </row>
    <row r="31" spans="1:13" ht="14.25" x14ac:dyDescent="0.2">
      <c r="A31" s="10" t="s">
        <v>53</v>
      </c>
      <c r="B31" s="58">
        <v>424</v>
      </c>
      <c r="C31" s="58">
        <v>1</v>
      </c>
      <c r="D31" s="45">
        <v>162</v>
      </c>
      <c r="E31" s="45"/>
      <c r="F31" s="59">
        <f t="shared" si="2"/>
        <v>587</v>
      </c>
    </row>
    <row r="32" spans="1:13" ht="14.25" x14ac:dyDescent="0.2">
      <c r="A32" s="10" t="s">
        <v>54</v>
      </c>
      <c r="B32" s="58">
        <v>326</v>
      </c>
      <c r="C32" s="58">
        <v>1</v>
      </c>
      <c r="D32" s="45">
        <v>81</v>
      </c>
      <c r="E32" s="45"/>
      <c r="F32" s="59">
        <f t="shared" si="2"/>
        <v>408</v>
      </c>
    </row>
    <row r="33" spans="1:7" ht="14.25" x14ac:dyDescent="0.2">
      <c r="A33" s="10" t="s">
        <v>55</v>
      </c>
      <c r="B33" s="58">
        <v>374</v>
      </c>
      <c r="C33" s="58"/>
      <c r="D33" s="45">
        <v>109</v>
      </c>
      <c r="E33" s="45"/>
      <c r="F33" s="59">
        <f t="shared" si="2"/>
        <v>483</v>
      </c>
    </row>
    <row r="34" spans="1:7" ht="14.25" x14ac:dyDescent="0.2">
      <c r="A34" s="10" t="s">
        <v>56</v>
      </c>
      <c r="B34" s="58">
        <v>194</v>
      </c>
      <c r="C34" s="58"/>
      <c r="D34" s="45">
        <v>56</v>
      </c>
      <c r="E34" s="45"/>
      <c r="F34" s="59">
        <f t="shared" si="2"/>
        <v>250</v>
      </c>
    </row>
    <row r="35" spans="1:7" ht="14.25" x14ac:dyDescent="0.2">
      <c r="A35" s="10" t="s">
        <v>57</v>
      </c>
      <c r="B35" s="58">
        <v>321</v>
      </c>
      <c r="C35" s="58">
        <v>1</v>
      </c>
      <c r="D35" s="45">
        <v>98</v>
      </c>
      <c r="E35" s="45"/>
      <c r="F35" s="59">
        <f t="shared" si="2"/>
        <v>420</v>
      </c>
    </row>
    <row r="36" spans="1:7" ht="14.25" x14ac:dyDescent="0.2">
      <c r="A36" s="10" t="s">
        <v>58</v>
      </c>
      <c r="B36" s="58">
        <v>337</v>
      </c>
      <c r="C36" s="58">
        <v>2</v>
      </c>
      <c r="D36" s="45">
        <v>128</v>
      </c>
      <c r="E36" s="45"/>
      <c r="F36" s="59">
        <f t="shared" si="2"/>
        <v>467</v>
      </c>
    </row>
    <row r="37" spans="1:7" ht="14.25" x14ac:dyDescent="0.2">
      <c r="A37" s="10" t="s">
        <v>59</v>
      </c>
      <c r="B37" s="58">
        <v>152</v>
      </c>
      <c r="C37" s="58">
        <v>2</v>
      </c>
      <c r="D37" s="45">
        <v>36</v>
      </c>
      <c r="E37" s="45"/>
      <c r="F37" s="59">
        <f t="shared" si="2"/>
        <v>190</v>
      </c>
    </row>
    <row r="38" spans="1:7" ht="15.75" x14ac:dyDescent="0.25">
      <c r="A38" s="19" t="s">
        <v>0</v>
      </c>
      <c r="B38" s="33">
        <f>SUM(B26:B37)</f>
        <v>3632</v>
      </c>
      <c r="C38" s="33">
        <f>SUM(C26:C37)</f>
        <v>12</v>
      </c>
      <c r="D38" s="33">
        <f>SUM(D26:D37)</f>
        <v>1208</v>
      </c>
      <c r="E38" s="33">
        <f>SUM(E26:E37)</f>
        <v>0</v>
      </c>
      <c r="F38" s="33">
        <f>SUM(F26:F37)</f>
        <v>4852</v>
      </c>
      <c r="G38" s="26"/>
    </row>
    <row r="39" spans="1:7" ht="14.25" x14ac:dyDescent="0.2">
      <c r="A39" s="89"/>
      <c r="B39" s="68"/>
    </row>
  </sheetData>
  <mergeCells count="22">
    <mergeCell ref="L3:L5"/>
    <mergeCell ref="A2:A3"/>
    <mergeCell ref="B2:L2"/>
    <mergeCell ref="I3:I5"/>
    <mergeCell ref="J3:J5"/>
    <mergeCell ref="K3:K5"/>
    <mergeCell ref="C4:C5"/>
    <mergeCell ref="D4:D5"/>
    <mergeCell ref="A4:A5"/>
    <mergeCell ref="B4:B5"/>
    <mergeCell ref="E4:E5"/>
    <mergeCell ref="F4:F5"/>
    <mergeCell ref="G4:G5"/>
    <mergeCell ref="H4:H5"/>
    <mergeCell ref="A24:A25"/>
    <mergeCell ref="B24:B25"/>
    <mergeCell ref="E23:E25"/>
    <mergeCell ref="F23:F25"/>
    <mergeCell ref="D23:D25"/>
    <mergeCell ref="A22:A23"/>
    <mergeCell ref="B22:F22"/>
    <mergeCell ref="C23:C25"/>
  </mergeCells>
  <pageMargins left="0.7" right="0.7" top="0.75" bottom="0.75" header="0.3" footer="0.3"/>
  <pageSetup paperSize="17" fitToWidth="0" orientation="landscape" verticalDpi="0" r:id="rId1"/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39"/>
  <sheetViews>
    <sheetView zoomScaleNormal="100" workbookViewId="0">
      <selection activeCell="N42" sqref="N42"/>
    </sheetView>
  </sheetViews>
  <sheetFormatPr defaultRowHeight="12.75" x14ac:dyDescent="0.2"/>
  <cols>
    <col min="1" max="1" width="13.7109375" bestFit="1" customWidth="1"/>
    <col min="2" max="2" width="11.85546875" customWidth="1"/>
    <col min="3" max="3" width="14" customWidth="1"/>
    <col min="4" max="4" width="10.85546875" customWidth="1"/>
    <col min="5" max="5" width="12.140625" customWidth="1"/>
    <col min="6" max="6" width="10.85546875" customWidth="1"/>
    <col min="7" max="7" width="12.85546875" customWidth="1"/>
    <col min="15" max="15" width="13.140625" customWidth="1"/>
    <col min="16" max="16" width="11.42578125" customWidth="1"/>
    <col min="17" max="18" width="14.28515625" customWidth="1"/>
    <col min="19" max="20" width="11.85546875" customWidth="1"/>
    <col min="21" max="21" width="13.85546875" customWidth="1"/>
    <col min="22" max="22" width="13.42578125" customWidth="1"/>
  </cols>
  <sheetData>
    <row r="1" spans="1:10" x14ac:dyDescent="0.2">
      <c r="A1" s="140">
        <v>45237</v>
      </c>
      <c r="B1" s="148" t="s">
        <v>140</v>
      </c>
      <c r="C1" s="148"/>
      <c r="D1" s="148"/>
      <c r="E1" s="148"/>
      <c r="F1" s="148"/>
      <c r="G1" s="148"/>
      <c r="H1" s="148"/>
    </row>
    <row r="2" spans="1:10" x14ac:dyDescent="0.2">
      <c r="A2" s="141"/>
      <c r="B2" s="15" t="s">
        <v>124</v>
      </c>
      <c r="C2" s="15" t="s">
        <v>125</v>
      </c>
      <c r="D2" s="15" t="s">
        <v>126</v>
      </c>
      <c r="E2" s="139" t="s">
        <v>134</v>
      </c>
      <c r="F2" s="139" t="s">
        <v>122</v>
      </c>
      <c r="G2" s="139" t="s">
        <v>123</v>
      </c>
      <c r="H2" s="150" t="s">
        <v>0</v>
      </c>
    </row>
    <row r="3" spans="1:10" x14ac:dyDescent="0.2">
      <c r="A3" s="137"/>
      <c r="B3" s="139" t="s">
        <v>215</v>
      </c>
      <c r="C3" s="139" t="s">
        <v>216</v>
      </c>
      <c r="D3" s="139" t="s">
        <v>215</v>
      </c>
      <c r="E3" s="149"/>
      <c r="F3" s="139"/>
      <c r="G3" s="139"/>
      <c r="H3" s="150"/>
    </row>
    <row r="4" spans="1:10" x14ac:dyDescent="0.2">
      <c r="A4" s="138"/>
      <c r="B4" s="139"/>
      <c r="C4" s="139"/>
      <c r="D4" s="139"/>
      <c r="E4" s="149"/>
      <c r="F4" s="139"/>
      <c r="G4" s="139"/>
      <c r="H4" s="150"/>
    </row>
    <row r="5" spans="1:10" ht="14.25" x14ac:dyDescent="0.2">
      <c r="A5" s="9" t="s">
        <v>60</v>
      </c>
      <c r="B5" s="28">
        <v>191</v>
      </c>
      <c r="C5" s="28">
        <v>170</v>
      </c>
      <c r="D5" s="28">
        <v>84</v>
      </c>
      <c r="E5" s="4"/>
      <c r="F5" s="4">
        <v>6</v>
      </c>
      <c r="G5" s="4"/>
      <c r="H5" s="2">
        <f>SUM(B5:G5)</f>
        <v>451</v>
      </c>
    </row>
    <row r="6" spans="1:10" ht="14.25" x14ac:dyDescent="0.2">
      <c r="A6" s="9" t="s">
        <v>61</v>
      </c>
      <c r="B6" s="28">
        <v>178</v>
      </c>
      <c r="C6" s="28">
        <v>195</v>
      </c>
      <c r="D6" s="28">
        <v>65</v>
      </c>
      <c r="E6" s="4"/>
      <c r="F6" s="4">
        <v>12</v>
      </c>
      <c r="G6" s="4"/>
      <c r="H6" s="2">
        <f>SUM(B6:G6)</f>
        <v>450</v>
      </c>
    </row>
    <row r="7" spans="1:10" ht="15.75" x14ac:dyDescent="0.25">
      <c r="A7" s="10" t="s">
        <v>0</v>
      </c>
      <c r="B7" s="5">
        <f t="shared" ref="B7:H7" si="0">SUM(B5:B6)</f>
        <v>369</v>
      </c>
      <c r="C7" s="5">
        <f t="shared" si="0"/>
        <v>365</v>
      </c>
      <c r="D7" s="5">
        <f t="shared" si="0"/>
        <v>149</v>
      </c>
      <c r="E7" s="5">
        <f t="shared" si="0"/>
        <v>0</v>
      </c>
      <c r="F7" s="5">
        <f t="shared" si="0"/>
        <v>18</v>
      </c>
      <c r="G7" s="5">
        <f t="shared" si="0"/>
        <v>0</v>
      </c>
      <c r="H7" s="5">
        <f t="shared" si="0"/>
        <v>901</v>
      </c>
      <c r="I7" s="90"/>
      <c r="J7" s="23"/>
    </row>
    <row r="9" spans="1:10" x14ac:dyDescent="0.2">
      <c r="A9" s="140">
        <v>45237</v>
      </c>
      <c r="B9" s="148" t="s">
        <v>141</v>
      </c>
      <c r="C9" s="148"/>
      <c r="D9" s="148"/>
      <c r="E9" s="148"/>
      <c r="F9" s="148"/>
      <c r="G9" s="148"/>
      <c r="H9" s="148"/>
    </row>
    <row r="10" spans="1:10" x14ac:dyDescent="0.2">
      <c r="A10" s="141"/>
      <c r="B10" s="15" t="s">
        <v>124</v>
      </c>
      <c r="C10" s="15" t="s">
        <v>125</v>
      </c>
      <c r="D10" s="15" t="s">
        <v>126</v>
      </c>
      <c r="E10" s="139" t="s">
        <v>134</v>
      </c>
      <c r="F10" s="139" t="s">
        <v>122</v>
      </c>
      <c r="G10" s="139" t="s">
        <v>123</v>
      </c>
      <c r="H10" s="150" t="s">
        <v>0</v>
      </c>
    </row>
    <row r="11" spans="1:10" ht="12.75" customHeight="1" x14ac:dyDescent="0.2">
      <c r="A11" s="137"/>
      <c r="B11" s="139" t="s">
        <v>217</v>
      </c>
      <c r="C11" s="139" t="s">
        <v>218</v>
      </c>
      <c r="D11" s="139" t="s">
        <v>218</v>
      </c>
      <c r="E11" s="149"/>
      <c r="F11" s="139"/>
      <c r="G11" s="139"/>
      <c r="H11" s="150"/>
    </row>
    <row r="12" spans="1:10" x14ac:dyDescent="0.2">
      <c r="A12" s="138"/>
      <c r="B12" s="139"/>
      <c r="C12" s="139"/>
      <c r="D12" s="139"/>
      <c r="E12" s="149"/>
      <c r="F12" s="139"/>
      <c r="G12" s="139"/>
      <c r="H12" s="150"/>
    </row>
    <row r="13" spans="1:10" ht="14.25" x14ac:dyDescent="0.2">
      <c r="A13" s="9" t="s">
        <v>60</v>
      </c>
      <c r="B13" s="28">
        <v>190</v>
      </c>
      <c r="C13" s="28">
        <v>182</v>
      </c>
      <c r="D13" s="28">
        <v>73</v>
      </c>
      <c r="E13" s="28">
        <v>1</v>
      </c>
      <c r="F13" s="4">
        <v>5</v>
      </c>
      <c r="G13" s="4"/>
      <c r="H13" s="2">
        <f>SUM(B13:G13)</f>
        <v>451</v>
      </c>
    </row>
    <row r="14" spans="1:10" ht="14.25" x14ac:dyDescent="0.2">
      <c r="A14" s="9" t="s">
        <v>61</v>
      </c>
      <c r="B14" s="28">
        <v>168</v>
      </c>
      <c r="C14" s="28">
        <v>217</v>
      </c>
      <c r="D14" s="28">
        <v>56</v>
      </c>
      <c r="E14" s="28"/>
      <c r="F14" s="4">
        <v>9</v>
      </c>
      <c r="G14" s="4"/>
      <c r="H14" s="2">
        <f>SUM(B14:G14)</f>
        <v>450</v>
      </c>
    </row>
    <row r="15" spans="1:10" ht="15.75" x14ac:dyDescent="0.25">
      <c r="A15" s="10" t="s">
        <v>0</v>
      </c>
      <c r="B15" s="5">
        <f t="shared" ref="B15:H15" si="1">SUM(B13:B14)</f>
        <v>358</v>
      </c>
      <c r="C15" s="5">
        <f t="shared" si="1"/>
        <v>399</v>
      </c>
      <c r="D15" s="5">
        <f t="shared" si="1"/>
        <v>129</v>
      </c>
      <c r="E15" s="5">
        <f t="shared" si="1"/>
        <v>1</v>
      </c>
      <c r="F15" s="5">
        <f t="shared" si="1"/>
        <v>14</v>
      </c>
      <c r="G15" s="5">
        <f t="shared" si="1"/>
        <v>0</v>
      </c>
      <c r="H15" s="5">
        <f t="shared" si="1"/>
        <v>901</v>
      </c>
      <c r="I15" s="26"/>
    </row>
    <row r="17" spans="1:25" ht="12.75" customHeight="1" x14ac:dyDescent="0.2">
      <c r="A17" s="140">
        <v>45237</v>
      </c>
      <c r="B17" s="142" t="s">
        <v>142</v>
      </c>
      <c r="C17" s="143"/>
      <c r="D17" s="143"/>
      <c r="E17" s="143"/>
      <c r="F17" s="143"/>
      <c r="G17" s="143"/>
      <c r="H17" s="143"/>
      <c r="I17" s="143"/>
      <c r="J17" s="143"/>
      <c r="K17" s="144"/>
      <c r="L17" s="16"/>
      <c r="M17" s="16"/>
    </row>
    <row r="18" spans="1:25" x14ac:dyDescent="0.2">
      <c r="A18" s="141"/>
      <c r="B18" s="15" t="s">
        <v>124</v>
      </c>
      <c r="C18" s="15" t="s">
        <v>124</v>
      </c>
      <c r="D18" s="15" t="s">
        <v>125</v>
      </c>
      <c r="E18" s="44" t="s">
        <v>125</v>
      </c>
      <c r="F18" s="15" t="s">
        <v>126</v>
      </c>
      <c r="G18" s="15" t="s">
        <v>126</v>
      </c>
      <c r="H18" s="139" t="s">
        <v>134</v>
      </c>
      <c r="I18" s="139" t="s">
        <v>122</v>
      </c>
      <c r="J18" s="139" t="s">
        <v>123</v>
      </c>
      <c r="K18" s="150" t="s">
        <v>0</v>
      </c>
    </row>
    <row r="19" spans="1:25" x14ac:dyDescent="0.2">
      <c r="A19" s="137"/>
      <c r="B19" s="139" t="s">
        <v>219</v>
      </c>
      <c r="C19" s="139" t="s">
        <v>220</v>
      </c>
      <c r="D19" s="139" t="s">
        <v>221</v>
      </c>
      <c r="E19" s="126" t="s">
        <v>222</v>
      </c>
      <c r="F19" s="139" t="s">
        <v>221</v>
      </c>
      <c r="G19" s="139" t="s">
        <v>222</v>
      </c>
      <c r="H19" s="149"/>
      <c r="I19" s="139"/>
      <c r="J19" s="139"/>
      <c r="K19" s="150"/>
    </row>
    <row r="20" spans="1:25" x14ac:dyDescent="0.2">
      <c r="A20" s="138"/>
      <c r="B20" s="139"/>
      <c r="C20" s="139"/>
      <c r="D20" s="139"/>
      <c r="E20" s="126"/>
      <c r="F20" s="139"/>
      <c r="G20" s="139"/>
      <c r="H20" s="149"/>
      <c r="I20" s="139"/>
      <c r="J20" s="139"/>
      <c r="K20" s="150"/>
    </row>
    <row r="21" spans="1:25" ht="14.25" x14ac:dyDescent="0.2">
      <c r="A21" s="9" t="s">
        <v>60</v>
      </c>
      <c r="B21" s="28">
        <v>217</v>
      </c>
      <c r="C21" s="28">
        <v>223</v>
      </c>
      <c r="D21" s="28">
        <v>159</v>
      </c>
      <c r="E21" s="58">
        <v>157</v>
      </c>
      <c r="F21" s="28">
        <v>62</v>
      </c>
      <c r="G21" s="28">
        <v>60</v>
      </c>
      <c r="H21" s="28">
        <v>2</v>
      </c>
      <c r="I21" s="4">
        <v>22</v>
      </c>
      <c r="J21" s="4"/>
      <c r="K21" s="2">
        <f>SUM(B21:J21)</f>
        <v>902</v>
      </c>
    </row>
    <row r="22" spans="1:25" ht="14.25" x14ac:dyDescent="0.2">
      <c r="A22" s="9" t="s">
        <v>61</v>
      </c>
      <c r="B22" s="28">
        <v>182</v>
      </c>
      <c r="C22" s="28">
        <v>185</v>
      </c>
      <c r="D22" s="28">
        <v>200</v>
      </c>
      <c r="E22" s="58">
        <v>192</v>
      </c>
      <c r="F22" s="28">
        <v>47</v>
      </c>
      <c r="G22" s="28">
        <v>51</v>
      </c>
      <c r="H22" s="28"/>
      <c r="I22" s="4">
        <v>43</v>
      </c>
      <c r="J22" s="4"/>
      <c r="K22" s="2">
        <f>SUM(B22:J22)</f>
        <v>900</v>
      </c>
    </row>
    <row r="23" spans="1:25" ht="15.75" x14ac:dyDescent="0.25">
      <c r="A23" s="10" t="s">
        <v>0</v>
      </c>
      <c r="B23" s="5">
        <f t="shared" ref="B23:K23" si="2">SUM(B21:B22)</f>
        <v>399</v>
      </c>
      <c r="C23" s="5">
        <f t="shared" si="2"/>
        <v>408</v>
      </c>
      <c r="D23" s="5">
        <f t="shared" si="2"/>
        <v>359</v>
      </c>
      <c r="E23" s="33">
        <f t="shared" si="2"/>
        <v>349</v>
      </c>
      <c r="F23" s="5">
        <f t="shared" si="2"/>
        <v>109</v>
      </c>
      <c r="G23" s="5">
        <f t="shared" si="2"/>
        <v>111</v>
      </c>
      <c r="H23" s="5">
        <f t="shared" si="2"/>
        <v>2</v>
      </c>
      <c r="I23" s="5">
        <f t="shared" si="2"/>
        <v>65</v>
      </c>
      <c r="J23" s="5">
        <f t="shared" si="2"/>
        <v>0</v>
      </c>
      <c r="K23" s="5">
        <f t="shared" si="2"/>
        <v>1802</v>
      </c>
      <c r="L23" s="26"/>
    </row>
    <row r="25" spans="1:25" x14ac:dyDescent="0.2">
      <c r="A25" s="140">
        <v>45237</v>
      </c>
      <c r="B25" s="148" t="s">
        <v>143</v>
      </c>
      <c r="C25" s="148"/>
      <c r="D25" s="148"/>
      <c r="E25" s="148"/>
      <c r="F25" s="148"/>
      <c r="G25" s="148"/>
      <c r="H25" s="148"/>
    </row>
    <row r="26" spans="1:25" x14ac:dyDescent="0.2">
      <c r="A26" s="141"/>
      <c r="B26" s="15" t="s">
        <v>124</v>
      </c>
      <c r="C26" s="15" t="s">
        <v>125</v>
      </c>
      <c r="D26" s="15" t="s">
        <v>126</v>
      </c>
      <c r="E26" s="139" t="s">
        <v>134</v>
      </c>
      <c r="F26" s="139" t="s">
        <v>122</v>
      </c>
      <c r="G26" s="139" t="s">
        <v>123</v>
      </c>
      <c r="H26" s="150" t="s">
        <v>0</v>
      </c>
    </row>
    <row r="27" spans="1:25" x14ac:dyDescent="0.2">
      <c r="A27" s="137"/>
      <c r="B27" s="139" t="s">
        <v>223</v>
      </c>
      <c r="C27" s="139" t="s">
        <v>223</v>
      </c>
      <c r="D27" s="139" t="s">
        <v>223</v>
      </c>
      <c r="E27" s="149"/>
      <c r="F27" s="139"/>
      <c r="G27" s="139"/>
      <c r="H27" s="150"/>
    </row>
    <row r="28" spans="1:25" x14ac:dyDescent="0.2">
      <c r="A28" s="138"/>
      <c r="B28" s="139"/>
      <c r="C28" s="139"/>
      <c r="D28" s="139"/>
      <c r="E28" s="149"/>
      <c r="F28" s="139"/>
      <c r="G28" s="139"/>
      <c r="H28" s="150"/>
    </row>
    <row r="29" spans="1:25" ht="14.25" x14ac:dyDescent="0.2">
      <c r="A29" s="9" t="s">
        <v>60</v>
      </c>
      <c r="B29" s="28">
        <v>181</v>
      </c>
      <c r="C29" s="28">
        <v>172</v>
      </c>
      <c r="D29" s="28">
        <v>67</v>
      </c>
      <c r="E29" s="4"/>
      <c r="F29" s="4">
        <v>31</v>
      </c>
      <c r="G29" s="4"/>
      <c r="H29" s="2">
        <f>SUM(B29:G29)</f>
        <v>451</v>
      </c>
    </row>
    <row r="30" spans="1:25" ht="14.25" x14ac:dyDescent="0.2">
      <c r="A30" s="9" t="s">
        <v>61</v>
      </c>
      <c r="B30" s="28">
        <v>164</v>
      </c>
      <c r="C30" s="28">
        <v>196</v>
      </c>
      <c r="D30" s="28">
        <v>53</v>
      </c>
      <c r="E30" s="4"/>
      <c r="F30" s="4">
        <v>37</v>
      </c>
      <c r="G30" s="4"/>
      <c r="H30" s="2">
        <f>SUM(B30:G30)</f>
        <v>450</v>
      </c>
    </row>
    <row r="31" spans="1:25" ht="15.75" customHeight="1" x14ac:dyDescent="0.25">
      <c r="A31" s="10" t="s">
        <v>0</v>
      </c>
      <c r="B31" s="5">
        <f t="shared" ref="B31:H31" si="3">SUM(B29:B30)</f>
        <v>345</v>
      </c>
      <c r="C31" s="5">
        <f t="shared" si="3"/>
        <v>368</v>
      </c>
      <c r="D31" s="5">
        <f t="shared" si="3"/>
        <v>120</v>
      </c>
      <c r="E31" s="5">
        <f t="shared" si="3"/>
        <v>0</v>
      </c>
      <c r="F31" s="5">
        <f t="shared" si="3"/>
        <v>68</v>
      </c>
      <c r="G31" s="5">
        <f t="shared" si="3"/>
        <v>0</v>
      </c>
      <c r="H31" s="5">
        <f t="shared" si="3"/>
        <v>901</v>
      </c>
      <c r="I31" s="26"/>
      <c r="Y31" s="16"/>
    </row>
    <row r="33" spans="1:8" ht="12.75" customHeight="1" x14ac:dyDescent="0.2">
      <c r="A33" s="140">
        <v>45237</v>
      </c>
      <c r="B33" s="142" t="s">
        <v>144</v>
      </c>
      <c r="C33" s="143"/>
      <c r="D33" s="143"/>
      <c r="E33" s="143"/>
      <c r="F33" s="143"/>
      <c r="G33" s="144"/>
      <c r="H33" s="16"/>
    </row>
    <row r="34" spans="1:8" x14ac:dyDescent="0.2">
      <c r="A34" s="141"/>
      <c r="B34" s="15" t="s">
        <v>125</v>
      </c>
      <c r="C34" s="15" t="s">
        <v>126</v>
      </c>
      <c r="D34" s="139" t="s">
        <v>134</v>
      </c>
      <c r="E34" s="139" t="s">
        <v>122</v>
      </c>
      <c r="F34" s="139" t="s">
        <v>123</v>
      </c>
      <c r="G34" s="150" t="s">
        <v>0</v>
      </c>
    </row>
    <row r="35" spans="1:8" x14ac:dyDescent="0.2">
      <c r="A35" s="137"/>
      <c r="B35" s="139" t="s">
        <v>224</v>
      </c>
      <c r="C35" s="139" t="s">
        <v>224</v>
      </c>
      <c r="D35" s="149"/>
      <c r="E35" s="139"/>
      <c r="F35" s="139"/>
      <c r="G35" s="150"/>
    </row>
    <row r="36" spans="1:8" x14ac:dyDescent="0.2">
      <c r="A36" s="138"/>
      <c r="B36" s="139"/>
      <c r="C36" s="139"/>
      <c r="D36" s="149"/>
      <c r="E36" s="139"/>
      <c r="F36" s="139"/>
      <c r="G36" s="150"/>
    </row>
    <row r="37" spans="1:8" ht="14.25" x14ac:dyDescent="0.2">
      <c r="A37" s="9" t="s">
        <v>60</v>
      </c>
      <c r="B37" s="28">
        <v>240</v>
      </c>
      <c r="C37" s="28">
        <v>111</v>
      </c>
      <c r="D37" s="28">
        <v>2</v>
      </c>
      <c r="E37" s="4">
        <v>98</v>
      </c>
      <c r="F37" s="4"/>
      <c r="G37" s="2">
        <f>SUM(B37:F37)</f>
        <v>451</v>
      </c>
    </row>
    <row r="38" spans="1:8" ht="14.25" x14ac:dyDescent="0.2">
      <c r="A38" s="9" t="s">
        <v>61</v>
      </c>
      <c r="B38" s="28">
        <v>266</v>
      </c>
      <c r="C38" s="28">
        <v>87</v>
      </c>
      <c r="D38" s="28">
        <v>3</v>
      </c>
      <c r="E38" s="4">
        <v>94</v>
      </c>
      <c r="F38" s="4"/>
      <c r="G38" s="2">
        <f>SUM(B38:F38)</f>
        <v>450</v>
      </c>
    </row>
    <row r="39" spans="1:8" ht="15.75" x14ac:dyDescent="0.25">
      <c r="A39" s="10" t="s">
        <v>0</v>
      </c>
      <c r="B39" s="5">
        <f t="shared" ref="B39:G39" si="4">SUM(B37:B38)</f>
        <v>506</v>
      </c>
      <c r="C39" s="5">
        <f t="shared" si="4"/>
        <v>198</v>
      </c>
      <c r="D39" s="5">
        <f t="shared" si="4"/>
        <v>5</v>
      </c>
      <c r="E39" s="5">
        <f t="shared" si="4"/>
        <v>192</v>
      </c>
      <c r="F39" s="5">
        <f t="shared" si="4"/>
        <v>0</v>
      </c>
      <c r="G39" s="5">
        <f t="shared" si="4"/>
        <v>901</v>
      </c>
      <c r="H39" s="26"/>
    </row>
  </sheetData>
  <mergeCells count="52">
    <mergeCell ref="I18:I20"/>
    <mergeCell ref="A27:A28"/>
    <mergeCell ref="B27:B28"/>
    <mergeCell ref="C27:C28"/>
    <mergeCell ref="D27:D28"/>
    <mergeCell ref="G19:G20"/>
    <mergeCell ref="A25:A26"/>
    <mergeCell ref="B25:H25"/>
    <mergeCell ref="E26:E28"/>
    <mergeCell ref="F26:F28"/>
    <mergeCell ref="G26:G28"/>
    <mergeCell ref="H26:H28"/>
    <mergeCell ref="A19:A20"/>
    <mergeCell ref="B19:B20"/>
    <mergeCell ref="C19:C20"/>
    <mergeCell ref="D19:D20"/>
    <mergeCell ref="E19:E20"/>
    <mergeCell ref="A33:A34"/>
    <mergeCell ref="D34:D36"/>
    <mergeCell ref="E34:E36"/>
    <mergeCell ref="F34:F36"/>
    <mergeCell ref="G34:G36"/>
    <mergeCell ref="A35:A36"/>
    <mergeCell ref="B35:B36"/>
    <mergeCell ref="C35:C36"/>
    <mergeCell ref="B33:G33"/>
    <mergeCell ref="A17:A18"/>
    <mergeCell ref="B17:K17"/>
    <mergeCell ref="A9:A10"/>
    <mergeCell ref="B9:H9"/>
    <mergeCell ref="E10:E12"/>
    <mergeCell ref="F10:F12"/>
    <mergeCell ref="G10:G12"/>
    <mergeCell ref="H10:H12"/>
    <mergeCell ref="A11:A12"/>
    <mergeCell ref="B11:B12"/>
    <mergeCell ref="C11:C12"/>
    <mergeCell ref="D11:D12"/>
    <mergeCell ref="J18:J20"/>
    <mergeCell ref="K18:K20"/>
    <mergeCell ref="F19:F20"/>
    <mergeCell ref="H18:H20"/>
    <mergeCell ref="A1:A2"/>
    <mergeCell ref="B1:H1"/>
    <mergeCell ref="E2:E4"/>
    <mergeCell ref="F2:F4"/>
    <mergeCell ref="G2:G4"/>
    <mergeCell ref="H2:H4"/>
    <mergeCell ref="A3:A4"/>
    <mergeCell ref="B3:B4"/>
    <mergeCell ref="C3:C4"/>
    <mergeCell ref="D3:D4"/>
  </mergeCells>
  <pageMargins left="0.7" right="0.7" top="0.75" bottom="0.75" header="0.3" footer="0.3"/>
  <pageSetup paperSize="17" scale="64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N39"/>
  <sheetViews>
    <sheetView zoomScaleNormal="100" workbookViewId="0">
      <selection activeCell="R33" sqref="R33"/>
    </sheetView>
  </sheetViews>
  <sheetFormatPr defaultRowHeight="12.75" x14ac:dyDescent="0.2"/>
  <cols>
    <col min="1" max="1" width="13.7109375" bestFit="1" customWidth="1"/>
    <col min="2" max="2" width="11" customWidth="1"/>
    <col min="4" max="4" width="11.42578125" customWidth="1"/>
    <col min="5" max="5" width="9.85546875" bestFit="1" customWidth="1"/>
    <col min="6" max="6" width="11.5703125" customWidth="1"/>
    <col min="8" max="9" width="10.28515625" customWidth="1"/>
    <col min="12" max="12" width="14.28515625" customWidth="1"/>
    <col min="13" max="13" width="15.140625" customWidth="1"/>
    <col min="15" max="15" width="13.28515625" customWidth="1"/>
    <col min="16" max="16" width="11.5703125" customWidth="1"/>
    <col min="17" max="17" width="10.42578125" customWidth="1"/>
    <col min="18" max="18" width="11" customWidth="1"/>
    <col min="21" max="21" width="9.42578125" customWidth="1"/>
  </cols>
  <sheetData>
    <row r="2" spans="1:12" ht="12.75" customHeight="1" x14ac:dyDescent="0.2">
      <c r="A2" s="140">
        <v>45237</v>
      </c>
      <c r="B2" s="142" t="s">
        <v>140</v>
      </c>
      <c r="C2" s="143"/>
      <c r="D2" s="143"/>
      <c r="E2" s="143"/>
      <c r="F2" s="143"/>
      <c r="G2" s="143"/>
      <c r="H2" s="143"/>
      <c r="I2" s="144"/>
      <c r="J2" s="16"/>
      <c r="K2" s="16"/>
      <c r="L2" s="16"/>
    </row>
    <row r="3" spans="1:12" x14ac:dyDescent="0.2">
      <c r="A3" s="141"/>
      <c r="B3" s="15" t="s">
        <v>124</v>
      </c>
      <c r="C3" s="15" t="s">
        <v>125</v>
      </c>
      <c r="D3" s="15" t="s">
        <v>126</v>
      </c>
      <c r="E3" s="15" t="s">
        <v>225</v>
      </c>
      <c r="F3" s="139" t="s">
        <v>134</v>
      </c>
      <c r="G3" s="139" t="s">
        <v>122</v>
      </c>
      <c r="H3" s="139" t="s">
        <v>123</v>
      </c>
      <c r="I3" s="150" t="s">
        <v>0</v>
      </c>
    </row>
    <row r="4" spans="1:12" x14ac:dyDescent="0.2">
      <c r="A4" s="137"/>
      <c r="B4" s="139" t="s">
        <v>226</v>
      </c>
      <c r="C4" s="139" t="s">
        <v>227</v>
      </c>
      <c r="D4" s="139" t="s">
        <v>227</v>
      </c>
      <c r="E4" s="134" t="s">
        <v>226</v>
      </c>
      <c r="F4" s="149"/>
      <c r="G4" s="139"/>
      <c r="H4" s="139"/>
      <c r="I4" s="150"/>
    </row>
    <row r="5" spans="1:12" x14ac:dyDescent="0.2">
      <c r="A5" s="138"/>
      <c r="B5" s="139"/>
      <c r="C5" s="139"/>
      <c r="D5" s="139"/>
      <c r="E5" s="136"/>
      <c r="F5" s="149"/>
      <c r="G5" s="139"/>
      <c r="H5" s="139"/>
      <c r="I5" s="150"/>
    </row>
    <row r="6" spans="1:12" ht="14.25" x14ac:dyDescent="0.2">
      <c r="A6" s="9" t="s">
        <v>62</v>
      </c>
      <c r="B6" s="28">
        <v>60</v>
      </c>
      <c r="C6" s="28">
        <v>88</v>
      </c>
      <c r="D6" s="28">
        <v>32</v>
      </c>
      <c r="E6" s="28">
        <v>6</v>
      </c>
      <c r="F6" s="28">
        <v>2</v>
      </c>
      <c r="G6" s="4">
        <v>8</v>
      </c>
      <c r="H6" s="4"/>
      <c r="I6" s="2">
        <f t="shared" ref="I6:I12" si="0">SUM(B6:H6)</f>
        <v>196</v>
      </c>
    </row>
    <row r="7" spans="1:12" ht="14.25" x14ac:dyDescent="0.2">
      <c r="A7" s="9" t="s">
        <v>63</v>
      </c>
      <c r="B7" s="28">
        <v>81</v>
      </c>
      <c r="C7" s="28">
        <v>179</v>
      </c>
      <c r="D7" s="28">
        <v>44</v>
      </c>
      <c r="E7" s="28">
        <v>6</v>
      </c>
      <c r="F7" s="28"/>
      <c r="G7" s="4">
        <v>12</v>
      </c>
      <c r="H7" s="4"/>
      <c r="I7" s="2">
        <f t="shared" si="0"/>
        <v>322</v>
      </c>
    </row>
    <row r="8" spans="1:12" ht="14.25" x14ac:dyDescent="0.2">
      <c r="A8" s="9" t="s">
        <v>64</v>
      </c>
      <c r="B8" s="28">
        <v>31</v>
      </c>
      <c r="C8" s="28">
        <v>92</v>
      </c>
      <c r="D8" s="28">
        <v>33</v>
      </c>
      <c r="E8" s="28">
        <v>6</v>
      </c>
      <c r="F8" s="28"/>
      <c r="G8" s="4">
        <v>4</v>
      </c>
      <c r="H8" s="4"/>
      <c r="I8" s="2">
        <f t="shared" si="0"/>
        <v>166</v>
      </c>
    </row>
    <row r="9" spans="1:12" ht="14.25" x14ac:dyDescent="0.2">
      <c r="A9" s="9" t="s">
        <v>65</v>
      </c>
      <c r="B9" s="28">
        <v>37</v>
      </c>
      <c r="C9" s="28">
        <v>95</v>
      </c>
      <c r="D9" s="28">
        <v>22</v>
      </c>
      <c r="E9" s="28">
        <v>4</v>
      </c>
      <c r="F9" s="28">
        <v>2</v>
      </c>
      <c r="G9" s="4">
        <v>5</v>
      </c>
      <c r="H9" s="4"/>
      <c r="I9" s="2">
        <f t="shared" si="0"/>
        <v>165</v>
      </c>
    </row>
    <row r="10" spans="1:12" ht="14.25" x14ac:dyDescent="0.2">
      <c r="A10" s="9" t="s">
        <v>66</v>
      </c>
      <c r="B10" s="28">
        <v>35</v>
      </c>
      <c r="C10" s="28">
        <v>59</v>
      </c>
      <c r="D10" s="28">
        <v>18</v>
      </c>
      <c r="E10" s="28">
        <v>4</v>
      </c>
      <c r="F10" s="28">
        <v>1</v>
      </c>
      <c r="G10" s="4">
        <v>4</v>
      </c>
      <c r="H10" s="4"/>
      <c r="I10" s="2">
        <f t="shared" si="0"/>
        <v>121</v>
      </c>
    </row>
    <row r="11" spans="1:12" ht="14.25" x14ac:dyDescent="0.2">
      <c r="A11" s="9" t="s">
        <v>67</v>
      </c>
      <c r="B11" s="28">
        <v>53</v>
      </c>
      <c r="C11" s="28">
        <v>111</v>
      </c>
      <c r="D11" s="28">
        <v>21</v>
      </c>
      <c r="E11" s="28">
        <v>7</v>
      </c>
      <c r="F11" s="28">
        <v>1</v>
      </c>
      <c r="G11" s="4">
        <v>9</v>
      </c>
      <c r="H11" s="4"/>
      <c r="I11" s="2">
        <f t="shared" si="0"/>
        <v>202</v>
      </c>
    </row>
    <row r="12" spans="1:12" ht="14.25" x14ac:dyDescent="0.2">
      <c r="A12" s="9" t="s">
        <v>68</v>
      </c>
      <c r="B12" s="28">
        <v>90</v>
      </c>
      <c r="C12" s="28">
        <v>101</v>
      </c>
      <c r="D12" s="28">
        <v>26</v>
      </c>
      <c r="E12" s="28">
        <v>6</v>
      </c>
      <c r="F12" s="28"/>
      <c r="G12" s="4">
        <v>7</v>
      </c>
      <c r="H12" s="4"/>
      <c r="I12" s="2">
        <f t="shared" si="0"/>
        <v>230</v>
      </c>
    </row>
    <row r="13" spans="1:12" ht="15.75" x14ac:dyDescent="0.25">
      <c r="A13" s="10" t="s">
        <v>0</v>
      </c>
      <c r="B13" s="5">
        <f t="shared" ref="B13:I13" si="1">SUM(B6:B12)</f>
        <v>387</v>
      </c>
      <c r="C13" s="5">
        <f t="shared" si="1"/>
        <v>725</v>
      </c>
      <c r="D13" s="5">
        <f t="shared" si="1"/>
        <v>196</v>
      </c>
      <c r="E13" s="5">
        <f t="shared" si="1"/>
        <v>39</v>
      </c>
      <c r="F13" s="5">
        <f t="shared" si="1"/>
        <v>6</v>
      </c>
      <c r="G13" s="5">
        <f t="shared" si="1"/>
        <v>49</v>
      </c>
      <c r="H13" s="5">
        <f t="shared" si="1"/>
        <v>0</v>
      </c>
      <c r="I13" s="5">
        <f t="shared" si="1"/>
        <v>1402</v>
      </c>
      <c r="J13" s="26"/>
    </row>
    <row r="15" spans="1:12" ht="12.75" customHeight="1" x14ac:dyDescent="0.2">
      <c r="A15" s="140">
        <v>45237</v>
      </c>
      <c r="B15" s="142" t="s">
        <v>145</v>
      </c>
      <c r="C15" s="143"/>
      <c r="D15" s="143"/>
      <c r="E15" s="143"/>
      <c r="F15" s="143"/>
      <c r="G15" s="143"/>
      <c r="H15" s="143"/>
      <c r="I15" s="144"/>
      <c r="J15" s="16"/>
      <c r="K15" s="16"/>
    </row>
    <row r="16" spans="1:12" x14ac:dyDescent="0.2">
      <c r="A16" s="141"/>
      <c r="B16" s="15" t="s">
        <v>124</v>
      </c>
      <c r="C16" s="15" t="s">
        <v>125</v>
      </c>
      <c r="D16" s="15" t="s">
        <v>302</v>
      </c>
      <c r="E16" s="15"/>
      <c r="F16" s="139" t="s">
        <v>134</v>
      </c>
      <c r="G16" s="139" t="s">
        <v>122</v>
      </c>
      <c r="H16" s="139" t="s">
        <v>123</v>
      </c>
      <c r="I16" s="150" t="s">
        <v>0</v>
      </c>
    </row>
    <row r="17" spans="1:13" x14ac:dyDescent="0.2">
      <c r="A17" s="137"/>
      <c r="B17" s="139" t="s">
        <v>228</v>
      </c>
      <c r="C17" s="139" t="s">
        <v>228</v>
      </c>
      <c r="D17" s="139" t="s">
        <v>228</v>
      </c>
      <c r="E17" s="139"/>
      <c r="F17" s="149"/>
      <c r="G17" s="139"/>
      <c r="H17" s="139"/>
      <c r="I17" s="150"/>
    </row>
    <row r="18" spans="1:13" x14ac:dyDescent="0.2">
      <c r="A18" s="138"/>
      <c r="B18" s="139"/>
      <c r="C18" s="139"/>
      <c r="D18" s="139"/>
      <c r="E18" s="139"/>
      <c r="F18" s="149"/>
      <c r="G18" s="139"/>
      <c r="H18" s="139"/>
      <c r="I18" s="150"/>
    </row>
    <row r="19" spans="1:13" ht="14.25" x14ac:dyDescent="0.2">
      <c r="A19" s="9" t="s">
        <v>62</v>
      </c>
      <c r="B19" s="28">
        <v>86</v>
      </c>
      <c r="C19" s="28">
        <v>75</v>
      </c>
      <c r="D19" s="28">
        <v>29</v>
      </c>
      <c r="E19" s="4"/>
      <c r="F19" s="28">
        <v>2</v>
      </c>
      <c r="G19" s="4">
        <v>4</v>
      </c>
      <c r="H19" s="4"/>
      <c r="I19" s="2">
        <f t="shared" ref="I19:I25" si="2">SUM(B19:H19)</f>
        <v>196</v>
      </c>
    </row>
    <row r="20" spans="1:13" s="52" customFormat="1" ht="14.25" x14ac:dyDescent="0.2">
      <c r="A20" s="56" t="s">
        <v>63</v>
      </c>
      <c r="B20" s="55">
        <v>93</v>
      </c>
      <c r="C20" s="55">
        <v>168</v>
      </c>
      <c r="D20" s="55">
        <v>45</v>
      </c>
      <c r="E20" s="54"/>
      <c r="F20" s="55"/>
      <c r="G20" s="54">
        <v>16</v>
      </c>
      <c r="H20" s="54"/>
      <c r="I20" s="53">
        <f t="shared" si="2"/>
        <v>322</v>
      </c>
    </row>
    <row r="21" spans="1:13" ht="14.25" x14ac:dyDescent="0.2">
      <c r="A21" s="9" t="s">
        <v>64</v>
      </c>
      <c r="B21" s="28">
        <v>40</v>
      </c>
      <c r="C21" s="28">
        <v>89</v>
      </c>
      <c r="D21" s="28">
        <v>34</v>
      </c>
      <c r="E21" s="4"/>
      <c r="F21" s="28"/>
      <c r="G21" s="4">
        <v>3</v>
      </c>
      <c r="H21" s="4"/>
      <c r="I21" s="2">
        <f t="shared" si="2"/>
        <v>166</v>
      </c>
    </row>
    <row r="22" spans="1:13" ht="14.25" x14ac:dyDescent="0.2">
      <c r="A22" s="9" t="s">
        <v>65</v>
      </c>
      <c r="B22" s="28">
        <v>55</v>
      </c>
      <c r="C22" s="28">
        <v>89</v>
      </c>
      <c r="D22" s="28">
        <v>18</v>
      </c>
      <c r="E22" s="4"/>
      <c r="F22" s="28"/>
      <c r="G22" s="4">
        <v>3</v>
      </c>
      <c r="H22" s="4"/>
      <c r="I22" s="2">
        <f t="shared" si="2"/>
        <v>165</v>
      </c>
    </row>
    <row r="23" spans="1:13" ht="14.25" x14ac:dyDescent="0.2">
      <c r="A23" s="9" t="s">
        <v>66</v>
      </c>
      <c r="B23" s="28">
        <v>44</v>
      </c>
      <c r="C23" s="28">
        <v>49</v>
      </c>
      <c r="D23" s="28">
        <v>19</v>
      </c>
      <c r="E23" s="4"/>
      <c r="F23" s="28">
        <v>2</v>
      </c>
      <c r="G23" s="4">
        <v>7</v>
      </c>
      <c r="H23" s="4"/>
      <c r="I23" s="2">
        <f t="shared" si="2"/>
        <v>121</v>
      </c>
    </row>
    <row r="24" spans="1:13" ht="14.25" x14ac:dyDescent="0.2">
      <c r="A24" s="9" t="s">
        <v>67</v>
      </c>
      <c r="B24" s="28">
        <v>69</v>
      </c>
      <c r="C24" s="28">
        <v>103</v>
      </c>
      <c r="D24" s="28">
        <v>19</v>
      </c>
      <c r="E24" s="4"/>
      <c r="F24" s="28">
        <v>1</v>
      </c>
      <c r="G24" s="4">
        <v>10</v>
      </c>
      <c r="H24" s="4"/>
      <c r="I24" s="2">
        <f t="shared" si="2"/>
        <v>202</v>
      </c>
    </row>
    <row r="25" spans="1:13" ht="14.25" x14ac:dyDescent="0.2">
      <c r="A25" s="9" t="s">
        <v>68</v>
      </c>
      <c r="B25" s="28">
        <v>100</v>
      </c>
      <c r="C25" s="28">
        <v>94</v>
      </c>
      <c r="D25" s="28">
        <v>22</v>
      </c>
      <c r="E25" s="4"/>
      <c r="F25" s="28"/>
      <c r="G25" s="4">
        <v>14</v>
      </c>
      <c r="H25" s="4"/>
      <c r="I25" s="2">
        <f t="shared" si="2"/>
        <v>230</v>
      </c>
    </row>
    <row r="26" spans="1:13" ht="15.75" x14ac:dyDescent="0.25">
      <c r="A26" s="10" t="s">
        <v>0</v>
      </c>
      <c r="B26" s="5">
        <f t="shared" ref="B26:I26" si="3">SUM(B19:B25)</f>
        <v>487</v>
      </c>
      <c r="C26" s="5">
        <f t="shared" si="3"/>
        <v>667</v>
      </c>
      <c r="D26" s="5">
        <f t="shared" si="3"/>
        <v>186</v>
      </c>
      <c r="E26" s="5">
        <f t="shared" si="3"/>
        <v>0</v>
      </c>
      <c r="F26" s="5">
        <f t="shared" si="3"/>
        <v>5</v>
      </c>
      <c r="G26" s="5">
        <f t="shared" si="3"/>
        <v>57</v>
      </c>
      <c r="H26" s="5">
        <f t="shared" si="3"/>
        <v>0</v>
      </c>
      <c r="I26" s="5">
        <f t="shared" si="3"/>
        <v>1402</v>
      </c>
      <c r="J26" s="26"/>
    </row>
    <row r="28" spans="1:13" x14ac:dyDescent="0.2">
      <c r="A28" s="140">
        <v>45237</v>
      </c>
      <c r="B28" s="148" t="s">
        <v>142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 x14ac:dyDescent="0.2">
      <c r="A29" s="141"/>
      <c r="B29" s="15" t="s">
        <v>124</v>
      </c>
      <c r="C29" s="15" t="s">
        <v>124</v>
      </c>
      <c r="D29" s="15" t="s">
        <v>125</v>
      </c>
      <c r="E29" s="15" t="s">
        <v>125</v>
      </c>
      <c r="F29" s="15" t="s">
        <v>126</v>
      </c>
      <c r="G29" s="15" t="s">
        <v>126</v>
      </c>
      <c r="H29" s="15" t="s">
        <v>225</v>
      </c>
      <c r="I29" s="15" t="s">
        <v>225</v>
      </c>
      <c r="J29" s="139" t="s">
        <v>134</v>
      </c>
      <c r="K29" s="139" t="s">
        <v>122</v>
      </c>
      <c r="L29" s="139" t="s">
        <v>123</v>
      </c>
      <c r="M29" s="150" t="s">
        <v>0</v>
      </c>
    </row>
    <row r="30" spans="1:13" x14ac:dyDescent="0.2">
      <c r="A30" s="137"/>
      <c r="B30" s="139" t="s">
        <v>229</v>
      </c>
      <c r="C30" s="139" t="s">
        <v>230</v>
      </c>
      <c r="D30" s="139" t="s">
        <v>231</v>
      </c>
      <c r="E30" s="139" t="s">
        <v>232</v>
      </c>
      <c r="F30" s="139" t="s">
        <v>231</v>
      </c>
      <c r="G30" s="139" t="s">
        <v>232</v>
      </c>
      <c r="H30" s="139" t="s">
        <v>229</v>
      </c>
      <c r="I30" s="139" t="s">
        <v>230</v>
      </c>
      <c r="J30" s="149"/>
      <c r="K30" s="139"/>
      <c r="L30" s="139"/>
      <c r="M30" s="150"/>
    </row>
    <row r="31" spans="1:13" x14ac:dyDescent="0.2">
      <c r="A31" s="138"/>
      <c r="B31" s="139"/>
      <c r="C31" s="139"/>
      <c r="D31" s="139"/>
      <c r="E31" s="139"/>
      <c r="F31" s="139"/>
      <c r="G31" s="139"/>
      <c r="H31" s="139"/>
      <c r="I31" s="139"/>
      <c r="J31" s="149"/>
      <c r="K31" s="139"/>
      <c r="L31" s="139"/>
      <c r="M31" s="150"/>
    </row>
    <row r="32" spans="1:13" ht="14.25" x14ac:dyDescent="0.2">
      <c r="A32" s="9" t="s">
        <v>62</v>
      </c>
      <c r="B32" s="28">
        <v>76</v>
      </c>
      <c r="C32" s="28">
        <v>75</v>
      </c>
      <c r="D32" s="28">
        <v>76</v>
      </c>
      <c r="E32" s="28">
        <v>80</v>
      </c>
      <c r="F32" s="28">
        <v>29</v>
      </c>
      <c r="G32" s="28">
        <v>27</v>
      </c>
      <c r="H32" s="28">
        <v>8</v>
      </c>
      <c r="I32" s="28">
        <v>9</v>
      </c>
      <c r="J32" s="28">
        <v>1</v>
      </c>
      <c r="K32" s="4">
        <v>11</v>
      </c>
      <c r="L32" s="4"/>
      <c r="M32" s="2">
        <f t="shared" ref="M32:M38" si="4">SUM(B32:L32)</f>
        <v>392</v>
      </c>
    </row>
    <row r="33" spans="1:14" ht="14.25" x14ac:dyDescent="0.2">
      <c r="A33" s="9" t="s">
        <v>63</v>
      </c>
      <c r="B33" s="28">
        <v>97</v>
      </c>
      <c r="C33" s="28">
        <v>81</v>
      </c>
      <c r="D33" s="28">
        <v>169</v>
      </c>
      <c r="E33" s="28">
        <v>185</v>
      </c>
      <c r="F33" s="28">
        <v>41</v>
      </c>
      <c r="G33" s="28">
        <v>42</v>
      </c>
      <c r="H33" s="28">
        <v>5</v>
      </c>
      <c r="I33" s="28">
        <v>8</v>
      </c>
      <c r="J33" s="28"/>
      <c r="K33" s="4">
        <v>16</v>
      </c>
      <c r="L33" s="4"/>
      <c r="M33" s="2">
        <f t="shared" si="4"/>
        <v>644</v>
      </c>
    </row>
    <row r="34" spans="1:14" ht="14.25" x14ac:dyDescent="0.2">
      <c r="A34" s="9" t="s">
        <v>64</v>
      </c>
      <c r="B34" s="28">
        <v>37</v>
      </c>
      <c r="C34" s="28">
        <v>29</v>
      </c>
      <c r="D34" s="28">
        <v>91</v>
      </c>
      <c r="E34" s="28">
        <v>91</v>
      </c>
      <c r="F34" s="28">
        <v>29</v>
      </c>
      <c r="G34" s="28">
        <v>32</v>
      </c>
      <c r="H34" s="28">
        <v>7</v>
      </c>
      <c r="I34" s="28">
        <v>7</v>
      </c>
      <c r="J34" s="28"/>
      <c r="K34" s="4">
        <v>9</v>
      </c>
      <c r="L34" s="4"/>
      <c r="M34" s="2">
        <f t="shared" si="4"/>
        <v>332</v>
      </c>
    </row>
    <row r="35" spans="1:14" ht="14.25" x14ac:dyDescent="0.2">
      <c r="A35" s="9" t="s">
        <v>65</v>
      </c>
      <c r="B35" s="28">
        <v>62</v>
      </c>
      <c r="C35" s="28">
        <v>47</v>
      </c>
      <c r="D35" s="28">
        <v>79</v>
      </c>
      <c r="E35" s="28">
        <v>82</v>
      </c>
      <c r="F35" s="28">
        <v>14</v>
      </c>
      <c r="G35" s="28">
        <v>19</v>
      </c>
      <c r="H35" s="28">
        <v>7</v>
      </c>
      <c r="I35" s="28">
        <v>10</v>
      </c>
      <c r="J35" s="28"/>
      <c r="K35" s="4">
        <v>10</v>
      </c>
      <c r="L35" s="4"/>
      <c r="M35" s="2">
        <f t="shared" si="4"/>
        <v>330</v>
      </c>
    </row>
    <row r="36" spans="1:14" ht="14.25" x14ac:dyDescent="0.2">
      <c r="A36" s="9" t="s">
        <v>66</v>
      </c>
      <c r="B36" s="28">
        <v>47</v>
      </c>
      <c r="C36" s="28">
        <v>38</v>
      </c>
      <c r="D36" s="28">
        <v>52</v>
      </c>
      <c r="E36" s="28">
        <v>48</v>
      </c>
      <c r="F36" s="28">
        <v>16</v>
      </c>
      <c r="G36" s="28">
        <v>18</v>
      </c>
      <c r="H36" s="28">
        <v>6</v>
      </c>
      <c r="I36" s="28">
        <v>4</v>
      </c>
      <c r="J36" s="28">
        <v>2</v>
      </c>
      <c r="K36" s="4">
        <v>11</v>
      </c>
      <c r="L36" s="4"/>
      <c r="M36" s="2">
        <f t="shared" si="4"/>
        <v>242</v>
      </c>
    </row>
    <row r="37" spans="1:14" ht="14.25" x14ac:dyDescent="0.2">
      <c r="A37" s="9" t="s">
        <v>67</v>
      </c>
      <c r="B37" s="28">
        <v>71</v>
      </c>
      <c r="C37" s="28">
        <v>56</v>
      </c>
      <c r="D37" s="28">
        <v>97</v>
      </c>
      <c r="E37" s="28">
        <v>102</v>
      </c>
      <c r="F37" s="28">
        <v>21</v>
      </c>
      <c r="G37" s="28">
        <v>27</v>
      </c>
      <c r="H37" s="28">
        <v>7</v>
      </c>
      <c r="I37" s="28">
        <v>6</v>
      </c>
      <c r="J37" s="28"/>
      <c r="K37" s="4">
        <v>17</v>
      </c>
      <c r="L37" s="4"/>
      <c r="M37" s="2">
        <f t="shared" si="4"/>
        <v>404</v>
      </c>
    </row>
    <row r="38" spans="1:14" ht="14.25" x14ac:dyDescent="0.2">
      <c r="A38" s="9" t="s">
        <v>68</v>
      </c>
      <c r="B38" s="28">
        <v>108</v>
      </c>
      <c r="C38" s="28">
        <v>94</v>
      </c>
      <c r="D38" s="28">
        <v>97</v>
      </c>
      <c r="E38" s="28">
        <v>91</v>
      </c>
      <c r="F38" s="28">
        <v>17</v>
      </c>
      <c r="G38" s="28">
        <v>20</v>
      </c>
      <c r="H38" s="28">
        <v>13</v>
      </c>
      <c r="I38" s="28">
        <v>9</v>
      </c>
      <c r="J38" s="28">
        <v>1</v>
      </c>
      <c r="K38" s="4">
        <v>10</v>
      </c>
      <c r="L38" s="4"/>
      <c r="M38" s="2">
        <f t="shared" si="4"/>
        <v>460</v>
      </c>
    </row>
    <row r="39" spans="1:14" ht="15.75" x14ac:dyDescent="0.25">
      <c r="A39" s="10" t="s">
        <v>0</v>
      </c>
      <c r="B39" s="5">
        <f t="shared" ref="B39:M39" si="5">SUM(B32:B38)</f>
        <v>498</v>
      </c>
      <c r="C39" s="5">
        <f t="shared" si="5"/>
        <v>420</v>
      </c>
      <c r="D39" s="5">
        <f t="shared" si="5"/>
        <v>661</v>
      </c>
      <c r="E39" s="5">
        <f t="shared" si="5"/>
        <v>679</v>
      </c>
      <c r="F39" s="5">
        <f t="shared" si="5"/>
        <v>167</v>
      </c>
      <c r="G39" s="5">
        <f t="shared" si="5"/>
        <v>185</v>
      </c>
      <c r="H39" s="5">
        <f t="shared" si="5"/>
        <v>53</v>
      </c>
      <c r="I39" s="5">
        <f t="shared" si="5"/>
        <v>53</v>
      </c>
      <c r="J39" s="5">
        <f t="shared" si="5"/>
        <v>4</v>
      </c>
      <c r="K39" s="5">
        <f t="shared" si="5"/>
        <v>84</v>
      </c>
      <c r="L39" s="5">
        <f t="shared" si="5"/>
        <v>0</v>
      </c>
      <c r="M39" s="5">
        <f t="shared" si="5"/>
        <v>2804</v>
      </c>
      <c r="N39" s="26"/>
    </row>
  </sheetData>
  <mergeCells count="37">
    <mergeCell ref="C4:C5"/>
    <mergeCell ref="H3:H5"/>
    <mergeCell ref="B17:B18"/>
    <mergeCell ref="C17:C18"/>
    <mergeCell ref="A2:A3"/>
    <mergeCell ref="F3:F5"/>
    <mergeCell ref="G3:G5"/>
    <mergeCell ref="E4:E5"/>
    <mergeCell ref="A15:A16"/>
    <mergeCell ref="F16:F18"/>
    <mergeCell ref="G16:G18"/>
    <mergeCell ref="B2:I2"/>
    <mergeCell ref="B15:I15"/>
    <mergeCell ref="A17:A18"/>
    <mergeCell ref="I3:I5"/>
    <mergeCell ref="A4:A5"/>
    <mergeCell ref="B4:B5"/>
    <mergeCell ref="D4:D5"/>
    <mergeCell ref="A28:A29"/>
    <mergeCell ref="B28:M28"/>
    <mergeCell ref="J29:J31"/>
    <mergeCell ref="K29:K31"/>
    <mergeCell ref="L29:L31"/>
    <mergeCell ref="G30:G31"/>
    <mergeCell ref="H30:H31"/>
    <mergeCell ref="M29:M31"/>
    <mergeCell ref="A30:A31"/>
    <mergeCell ref="C30:C31"/>
    <mergeCell ref="B30:B31"/>
    <mergeCell ref="H16:H18"/>
    <mergeCell ref="I16:I18"/>
    <mergeCell ref="D17:D18"/>
    <mergeCell ref="E17:E18"/>
    <mergeCell ref="I30:I31"/>
    <mergeCell ref="D30:D31"/>
    <mergeCell ref="E30:E31"/>
    <mergeCell ref="F30:F31"/>
  </mergeCells>
  <pageMargins left="0.7" right="0.7" top="0.75" bottom="0.75" header="0.3" footer="0.3"/>
  <pageSetup paperSize="17" scale="5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EDDD-6168-4F0F-887F-51AF69325645}">
  <dimension ref="A1:M224"/>
  <sheetViews>
    <sheetView zoomScaleNormal="100" workbookViewId="0">
      <selection activeCell="J67" sqref="J67"/>
    </sheetView>
  </sheetViews>
  <sheetFormatPr defaultRowHeight="12.75" x14ac:dyDescent="0.2"/>
  <cols>
    <col min="1" max="1" width="19.140625" style="76" customWidth="1"/>
    <col min="2" max="2" width="10.7109375" style="77" customWidth="1"/>
    <col min="3" max="3" width="12.5703125" style="77" customWidth="1"/>
    <col min="4" max="4" width="14.140625" style="77" customWidth="1"/>
    <col min="5" max="5" width="10.140625" style="77" customWidth="1"/>
    <col min="6" max="6" width="10" style="77" customWidth="1"/>
    <col min="7" max="7" width="10.7109375" style="77" customWidth="1"/>
    <col min="8" max="8" width="12.5703125" style="77" customWidth="1"/>
    <col min="9" max="9" width="14.140625" style="77" customWidth="1"/>
    <col min="10" max="10" width="8.7109375" style="77" customWidth="1"/>
    <col min="11" max="11" width="9" style="77" customWidth="1"/>
    <col min="12" max="12" width="8.7109375" style="77" customWidth="1"/>
    <col min="13" max="13" width="11.85546875" style="77" customWidth="1"/>
    <col min="14" max="16384" width="9.140625" style="77"/>
  </cols>
  <sheetData>
    <row r="1" spans="1:13" ht="11.25" customHeight="1" x14ac:dyDescent="0.2"/>
    <row r="2" spans="1:13" s="65" customFormat="1" ht="12.75" customHeight="1" x14ac:dyDescent="0.2">
      <c r="A2" s="98"/>
      <c r="B2" s="106" t="s">
        <v>300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s="65" customFormat="1" ht="12.75" customHeight="1" x14ac:dyDescent="0.2">
      <c r="A3" s="98"/>
      <c r="B3" s="35" t="s">
        <v>124</v>
      </c>
      <c r="C3" s="35" t="s">
        <v>124</v>
      </c>
      <c r="D3" s="35" t="s">
        <v>124</v>
      </c>
      <c r="E3" s="35" t="s">
        <v>125</v>
      </c>
      <c r="F3" s="35" t="s">
        <v>126</v>
      </c>
      <c r="G3" s="35" t="s">
        <v>127</v>
      </c>
      <c r="H3" s="35" t="s">
        <v>127</v>
      </c>
      <c r="I3" s="35" t="s">
        <v>127</v>
      </c>
      <c r="J3" s="105" t="s">
        <v>134</v>
      </c>
      <c r="K3" s="105" t="s">
        <v>122</v>
      </c>
      <c r="L3" s="105" t="s">
        <v>123</v>
      </c>
      <c r="M3" s="107" t="s">
        <v>0</v>
      </c>
    </row>
    <row r="4" spans="1:13" s="78" customFormat="1" ht="11.25" customHeight="1" x14ac:dyDescent="0.2">
      <c r="A4" s="110">
        <v>45237</v>
      </c>
      <c r="B4" s="105" t="s">
        <v>155</v>
      </c>
      <c r="C4" s="105" t="s">
        <v>156</v>
      </c>
      <c r="D4" s="105" t="s">
        <v>299</v>
      </c>
      <c r="E4" s="105" t="s">
        <v>157</v>
      </c>
      <c r="F4" s="108" t="s">
        <v>157</v>
      </c>
      <c r="G4" s="105" t="s">
        <v>155</v>
      </c>
      <c r="H4" s="105" t="s">
        <v>156</v>
      </c>
      <c r="I4" s="105" t="s">
        <v>299</v>
      </c>
      <c r="J4" s="104"/>
      <c r="K4" s="105"/>
      <c r="L4" s="105"/>
      <c r="M4" s="107"/>
    </row>
    <row r="5" spans="1:13" s="78" customFormat="1" ht="21" customHeight="1" x14ac:dyDescent="0.2">
      <c r="A5" s="111"/>
      <c r="B5" s="105"/>
      <c r="C5" s="105"/>
      <c r="D5" s="105"/>
      <c r="E5" s="105"/>
      <c r="F5" s="109"/>
      <c r="G5" s="105"/>
      <c r="H5" s="105"/>
      <c r="I5" s="105"/>
      <c r="J5" s="104"/>
      <c r="K5" s="105"/>
      <c r="L5" s="105"/>
      <c r="M5" s="107"/>
    </row>
    <row r="6" spans="1:13" s="65" customFormat="1" ht="14.25" x14ac:dyDescent="0.2">
      <c r="A6" s="30" t="s">
        <v>1</v>
      </c>
      <c r="B6" s="63">
        <v>204</v>
      </c>
      <c r="C6" s="63">
        <v>230</v>
      </c>
      <c r="D6" s="63">
        <v>219</v>
      </c>
      <c r="E6" s="63">
        <v>204</v>
      </c>
      <c r="F6" s="63">
        <v>39</v>
      </c>
      <c r="G6" s="63">
        <v>34</v>
      </c>
      <c r="H6" s="63">
        <v>38</v>
      </c>
      <c r="I6" s="63">
        <v>35</v>
      </c>
      <c r="J6" s="63"/>
      <c r="K6" s="36">
        <v>557</v>
      </c>
      <c r="L6" s="36"/>
      <c r="M6" s="37">
        <f t="shared" ref="M6:M34" si="0">SUM(B6:L6)</f>
        <v>1560</v>
      </c>
    </row>
    <row r="7" spans="1:13" s="65" customFormat="1" ht="14.25" x14ac:dyDescent="0.2">
      <c r="A7" s="30" t="s">
        <v>2</v>
      </c>
      <c r="B7" s="63">
        <v>31</v>
      </c>
      <c r="C7" s="63">
        <v>39</v>
      </c>
      <c r="D7" s="63">
        <v>35</v>
      </c>
      <c r="E7" s="63">
        <v>75</v>
      </c>
      <c r="F7" s="63">
        <v>14</v>
      </c>
      <c r="G7" s="63">
        <v>10</v>
      </c>
      <c r="H7" s="63">
        <v>13</v>
      </c>
      <c r="I7" s="63">
        <v>12</v>
      </c>
      <c r="J7" s="63"/>
      <c r="K7" s="36">
        <v>197</v>
      </c>
      <c r="L7" s="36"/>
      <c r="M7" s="37">
        <f t="shared" si="0"/>
        <v>426</v>
      </c>
    </row>
    <row r="8" spans="1:13" s="65" customFormat="1" ht="14.25" x14ac:dyDescent="0.2">
      <c r="A8" s="30" t="s">
        <v>3</v>
      </c>
      <c r="B8" s="63">
        <v>93</v>
      </c>
      <c r="C8" s="63">
        <v>102</v>
      </c>
      <c r="D8" s="63">
        <v>97</v>
      </c>
      <c r="E8" s="63">
        <v>111</v>
      </c>
      <c r="F8" s="63">
        <v>19</v>
      </c>
      <c r="G8" s="63">
        <v>16</v>
      </c>
      <c r="H8" s="63">
        <v>23</v>
      </c>
      <c r="I8" s="63">
        <v>22</v>
      </c>
      <c r="J8" s="63">
        <v>5</v>
      </c>
      <c r="K8" s="36">
        <v>292</v>
      </c>
      <c r="L8" s="36"/>
      <c r="M8" s="37">
        <f t="shared" si="0"/>
        <v>780</v>
      </c>
    </row>
    <row r="9" spans="1:13" s="65" customFormat="1" ht="14.25" x14ac:dyDescent="0.2">
      <c r="A9" s="30" t="s">
        <v>4</v>
      </c>
      <c r="B9" s="63">
        <v>53</v>
      </c>
      <c r="C9" s="63">
        <v>58</v>
      </c>
      <c r="D9" s="63">
        <v>60</v>
      </c>
      <c r="E9" s="63">
        <v>90</v>
      </c>
      <c r="F9" s="63">
        <v>24</v>
      </c>
      <c r="G9" s="63">
        <v>9</v>
      </c>
      <c r="H9" s="63">
        <v>20</v>
      </c>
      <c r="I9" s="63">
        <v>19</v>
      </c>
      <c r="J9" s="63"/>
      <c r="K9" s="36">
        <v>273</v>
      </c>
      <c r="L9" s="36"/>
      <c r="M9" s="37">
        <f t="shared" si="0"/>
        <v>606</v>
      </c>
    </row>
    <row r="10" spans="1:13" s="65" customFormat="1" ht="14.25" x14ac:dyDescent="0.2">
      <c r="A10" s="30" t="s">
        <v>5</v>
      </c>
      <c r="B10" s="63">
        <v>80</v>
      </c>
      <c r="C10" s="63">
        <v>88</v>
      </c>
      <c r="D10" s="63">
        <v>82</v>
      </c>
      <c r="E10" s="63">
        <v>73</v>
      </c>
      <c r="F10" s="63">
        <v>14</v>
      </c>
      <c r="G10" s="63">
        <v>12</v>
      </c>
      <c r="H10" s="63">
        <v>16</v>
      </c>
      <c r="I10" s="63">
        <v>18</v>
      </c>
      <c r="J10" s="63">
        <v>2</v>
      </c>
      <c r="K10" s="36">
        <v>248</v>
      </c>
      <c r="L10" s="36"/>
      <c r="M10" s="37">
        <f t="shared" si="0"/>
        <v>633</v>
      </c>
    </row>
    <row r="11" spans="1:13" s="65" customFormat="1" ht="14.25" x14ac:dyDescent="0.2">
      <c r="A11" s="30" t="s">
        <v>6</v>
      </c>
      <c r="B11" s="63">
        <v>92</v>
      </c>
      <c r="C11" s="63">
        <v>105</v>
      </c>
      <c r="D11" s="63">
        <v>95</v>
      </c>
      <c r="E11" s="63">
        <v>79</v>
      </c>
      <c r="F11" s="63">
        <v>27</v>
      </c>
      <c r="G11" s="63">
        <v>19</v>
      </c>
      <c r="H11" s="63">
        <v>25</v>
      </c>
      <c r="I11" s="63">
        <v>25</v>
      </c>
      <c r="J11" s="63"/>
      <c r="K11" s="36">
        <v>295</v>
      </c>
      <c r="L11" s="36"/>
      <c r="M11" s="37">
        <f t="shared" si="0"/>
        <v>762</v>
      </c>
    </row>
    <row r="12" spans="1:13" s="65" customFormat="1" ht="14.25" x14ac:dyDescent="0.2">
      <c r="A12" s="30" t="s">
        <v>7</v>
      </c>
      <c r="B12" s="63">
        <v>83</v>
      </c>
      <c r="C12" s="63">
        <v>92</v>
      </c>
      <c r="D12" s="63">
        <v>89</v>
      </c>
      <c r="E12" s="63">
        <v>110</v>
      </c>
      <c r="F12" s="63">
        <v>29</v>
      </c>
      <c r="G12" s="63">
        <v>12</v>
      </c>
      <c r="H12" s="63">
        <v>28</v>
      </c>
      <c r="I12" s="63">
        <v>23</v>
      </c>
      <c r="J12" s="63"/>
      <c r="K12" s="36">
        <v>323</v>
      </c>
      <c r="L12" s="36"/>
      <c r="M12" s="37">
        <f t="shared" si="0"/>
        <v>789</v>
      </c>
    </row>
    <row r="13" spans="1:13" s="65" customFormat="1" ht="14.25" x14ac:dyDescent="0.2">
      <c r="A13" s="30" t="s">
        <v>8</v>
      </c>
      <c r="B13" s="63">
        <v>85</v>
      </c>
      <c r="C13" s="63">
        <v>87</v>
      </c>
      <c r="D13" s="63">
        <v>83</v>
      </c>
      <c r="E13" s="63">
        <v>86</v>
      </c>
      <c r="F13" s="63">
        <v>31</v>
      </c>
      <c r="G13" s="63">
        <v>22</v>
      </c>
      <c r="H13" s="63">
        <v>31</v>
      </c>
      <c r="I13" s="63">
        <v>30</v>
      </c>
      <c r="J13" s="63">
        <v>2</v>
      </c>
      <c r="K13" s="36">
        <v>272</v>
      </c>
      <c r="L13" s="36"/>
      <c r="M13" s="37">
        <f t="shared" si="0"/>
        <v>729</v>
      </c>
    </row>
    <row r="14" spans="1:13" s="65" customFormat="1" ht="14.25" x14ac:dyDescent="0.2">
      <c r="A14" s="30" t="s">
        <v>9</v>
      </c>
      <c r="B14" s="63">
        <v>94</v>
      </c>
      <c r="C14" s="63">
        <v>90</v>
      </c>
      <c r="D14" s="63">
        <v>99</v>
      </c>
      <c r="E14" s="63">
        <v>53</v>
      </c>
      <c r="F14" s="63">
        <v>21</v>
      </c>
      <c r="G14" s="63">
        <v>20</v>
      </c>
      <c r="H14" s="63">
        <v>26</v>
      </c>
      <c r="I14" s="63">
        <v>26</v>
      </c>
      <c r="J14" s="63">
        <v>2</v>
      </c>
      <c r="K14" s="36">
        <v>202</v>
      </c>
      <c r="L14" s="36"/>
      <c r="M14" s="37">
        <f t="shared" si="0"/>
        <v>633</v>
      </c>
    </row>
    <row r="15" spans="1:13" s="65" customFormat="1" ht="14.25" x14ac:dyDescent="0.2">
      <c r="A15" s="30" t="s">
        <v>10</v>
      </c>
      <c r="B15" s="63">
        <v>79</v>
      </c>
      <c r="C15" s="63">
        <v>70</v>
      </c>
      <c r="D15" s="63">
        <v>72</v>
      </c>
      <c r="E15" s="63">
        <v>34</v>
      </c>
      <c r="F15" s="63">
        <v>11</v>
      </c>
      <c r="G15" s="63">
        <v>23</v>
      </c>
      <c r="H15" s="63">
        <v>25</v>
      </c>
      <c r="I15" s="63">
        <v>26</v>
      </c>
      <c r="J15" s="63"/>
      <c r="K15" s="36">
        <v>200</v>
      </c>
      <c r="L15" s="36"/>
      <c r="M15" s="37">
        <f t="shared" si="0"/>
        <v>540</v>
      </c>
    </row>
    <row r="16" spans="1:13" s="65" customFormat="1" ht="14.25" x14ac:dyDescent="0.2">
      <c r="A16" s="30" t="s">
        <v>11</v>
      </c>
      <c r="B16" s="63">
        <v>147</v>
      </c>
      <c r="C16" s="63">
        <v>157</v>
      </c>
      <c r="D16" s="63">
        <v>148</v>
      </c>
      <c r="E16" s="63">
        <v>76</v>
      </c>
      <c r="F16" s="63">
        <v>14</v>
      </c>
      <c r="G16" s="63">
        <v>46</v>
      </c>
      <c r="H16" s="63">
        <v>50</v>
      </c>
      <c r="I16" s="63">
        <v>56</v>
      </c>
      <c r="J16" s="63"/>
      <c r="K16" s="36">
        <v>233</v>
      </c>
      <c r="L16" s="36">
        <v>3</v>
      </c>
      <c r="M16" s="37">
        <f>SUM(B16:L16)</f>
        <v>930</v>
      </c>
    </row>
    <row r="17" spans="1:13" s="65" customFormat="1" ht="14.25" x14ac:dyDescent="0.2">
      <c r="A17" s="30" t="s">
        <v>12</v>
      </c>
      <c r="B17" s="63">
        <v>161</v>
      </c>
      <c r="C17" s="63">
        <v>175</v>
      </c>
      <c r="D17" s="63">
        <v>162</v>
      </c>
      <c r="E17" s="63">
        <v>70</v>
      </c>
      <c r="F17" s="63">
        <v>18</v>
      </c>
      <c r="G17" s="63">
        <v>23</v>
      </c>
      <c r="H17" s="63">
        <v>32</v>
      </c>
      <c r="I17" s="63">
        <v>27</v>
      </c>
      <c r="J17" s="63"/>
      <c r="K17" s="36">
        <v>232</v>
      </c>
      <c r="L17" s="36"/>
      <c r="M17" s="37">
        <f t="shared" si="0"/>
        <v>900</v>
      </c>
    </row>
    <row r="18" spans="1:13" s="65" customFormat="1" ht="14.25" x14ac:dyDescent="0.2">
      <c r="A18" s="30" t="s">
        <v>13</v>
      </c>
      <c r="B18" s="63">
        <v>142</v>
      </c>
      <c r="C18" s="63">
        <v>148</v>
      </c>
      <c r="D18" s="63">
        <v>152</v>
      </c>
      <c r="E18" s="63">
        <v>91</v>
      </c>
      <c r="F18" s="63">
        <v>20</v>
      </c>
      <c r="G18" s="63">
        <v>28</v>
      </c>
      <c r="H18" s="63">
        <v>41</v>
      </c>
      <c r="I18" s="63">
        <v>40</v>
      </c>
      <c r="J18" s="63"/>
      <c r="K18" s="36">
        <v>274</v>
      </c>
      <c r="L18" s="36"/>
      <c r="M18" s="37">
        <f t="shared" si="0"/>
        <v>936</v>
      </c>
    </row>
    <row r="19" spans="1:13" s="65" customFormat="1" ht="14.25" x14ac:dyDescent="0.2">
      <c r="A19" s="30" t="s">
        <v>14</v>
      </c>
      <c r="B19" s="63">
        <v>95</v>
      </c>
      <c r="C19" s="63">
        <v>103</v>
      </c>
      <c r="D19" s="63">
        <v>95</v>
      </c>
      <c r="E19" s="63">
        <v>43</v>
      </c>
      <c r="F19" s="63">
        <v>5</v>
      </c>
      <c r="G19" s="63">
        <v>12</v>
      </c>
      <c r="H19" s="63">
        <v>13</v>
      </c>
      <c r="I19" s="63">
        <v>14</v>
      </c>
      <c r="J19" s="63">
        <v>3</v>
      </c>
      <c r="K19" s="36">
        <v>124</v>
      </c>
      <c r="L19" s="36"/>
      <c r="M19" s="37">
        <f t="shared" si="0"/>
        <v>507</v>
      </c>
    </row>
    <row r="20" spans="1:13" s="65" customFormat="1" ht="14.25" x14ac:dyDescent="0.2">
      <c r="A20" s="30" t="s">
        <v>15</v>
      </c>
      <c r="B20" s="63">
        <v>69</v>
      </c>
      <c r="C20" s="63">
        <v>67</v>
      </c>
      <c r="D20" s="63">
        <v>69</v>
      </c>
      <c r="E20" s="63">
        <v>13</v>
      </c>
      <c r="F20" s="63">
        <v>2</v>
      </c>
      <c r="G20" s="63">
        <v>25</v>
      </c>
      <c r="H20" s="63">
        <v>26</v>
      </c>
      <c r="I20" s="63">
        <v>24</v>
      </c>
      <c r="J20" s="63">
        <v>1</v>
      </c>
      <c r="K20" s="36">
        <v>64</v>
      </c>
      <c r="L20" s="36"/>
      <c r="M20" s="37">
        <f t="shared" si="0"/>
        <v>360</v>
      </c>
    </row>
    <row r="21" spans="1:13" ht="14.25" x14ac:dyDescent="0.2">
      <c r="A21" s="30" t="s">
        <v>16</v>
      </c>
      <c r="B21" s="63">
        <v>123</v>
      </c>
      <c r="C21" s="63">
        <v>118</v>
      </c>
      <c r="D21" s="63">
        <v>122</v>
      </c>
      <c r="E21" s="63">
        <v>44</v>
      </c>
      <c r="F21" s="63">
        <v>12</v>
      </c>
      <c r="G21" s="63">
        <v>37</v>
      </c>
      <c r="H21" s="63">
        <v>41</v>
      </c>
      <c r="I21" s="63">
        <v>37</v>
      </c>
      <c r="J21" s="63"/>
      <c r="K21" s="36">
        <v>201</v>
      </c>
      <c r="L21" s="36"/>
      <c r="M21" s="37">
        <f t="shared" si="0"/>
        <v>735</v>
      </c>
    </row>
    <row r="22" spans="1:13" ht="14.25" x14ac:dyDescent="0.2">
      <c r="A22" s="30" t="s">
        <v>17</v>
      </c>
      <c r="B22" s="63">
        <v>206</v>
      </c>
      <c r="C22" s="63">
        <v>205</v>
      </c>
      <c r="D22" s="63">
        <v>214</v>
      </c>
      <c r="E22" s="63">
        <v>37</v>
      </c>
      <c r="F22" s="63">
        <v>8</v>
      </c>
      <c r="G22" s="63">
        <v>74</v>
      </c>
      <c r="H22" s="63">
        <v>74</v>
      </c>
      <c r="I22" s="63">
        <v>80</v>
      </c>
      <c r="J22" s="63"/>
      <c r="K22" s="36">
        <v>173</v>
      </c>
      <c r="L22" s="36"/>
      <c r="M22" s="37">
        <f t="shared" si="0"/>
        <v>1071</v>
      </c>
    </row>
    <row r="23" spans="1:13" ht="14.25" x14ac:dyDescent="0.2">
      <c r="A23" s="30" t="s">
        <v>18</v>
      </c>
      <c r="B23" s="63">
        <v>209</v>
      </c>
      <c r="C23" s="63">
        <v>211</v>
      </c>
      <c r="D23" s="63">
        <v>209</v>
      </c>
      <c r="E23" s="63">
        <v>62</v>
      </c>
      <c r="F23" s="63">
        <v>30</v>
      </c>
      <c r="G23" s="63">
        <v>72</v>
      </c>
      <c r="H23" s="63">
        <v>81</v>
      </c>
      <c r="I23" s="63">
        <v>84</v>
      </c>
      <c r="J23" s="63">
        <v>3</v>
      </c>
      <c r="K23" s="36">
        <v>257</v>
      </c>
      <c r="L23" s="36"/>
      <c r="M23" s="37">
        <f t="shared" si="0"/>
        <v>1218</v>
      </c>
    </row>
    <row r="24" spans="1:13" ht="14.25" x14ac:dyDescent="0.2">
      <c r="A24" s="30" t="s">
        <v>19</v>
      </c>
      <c r="B24" s="63">
        <v>271</v>
      </c>
      <c r="C24" s="63">
        <v>296</v>
      </c>
      <c r="D24" s="63">
        <v>287</v>
      </c>
      <c r="E24" s="63">
        <v>216</v>
      </c>
      <c r="F24" s="63">
        <v>54</v>
      </c>
      <c r="G24" s="63">
        <v>48</v>
      </c>
      <c r="H24" s="63">
        <v>55</v>
      </c>
      <c r="I24" s="63">
        <v>55</v>
      </c>
      <c r="J24" s="63"/>
      <c r="K24" s="36">
        <v>611</v>
      </c>
      <c r="L24" s="36"/>
      <c r="M24" s="37">
        <f t="shared" si="0"/>
        <v>1893</v>
      </c>
    </row>
    <row r="25" spans="1:13" ht="14.25" x14ac:dyDescent="0.2">
      <c r="A25" s="30" t="s">
        <v>20</v>
      </c>
      <c r="B25" s="63">
        <v>176</v>
      </c>
      <c r="C25" s="63">
        <v>190</v>
      </c>
      <c r="D25" s="63">
        <v>176</v>
      </c>
      <c r="E25" s="63">
        <v>113</v>
      </c>
      <c r="F25" s="63">
        <v>29</v>
      </c>
      <c r="G25" s="63">
        <v>37</v>
      </c>
      <c r="H25" s="63">
        <v>45</v>
      </c>
      <c r="I25" s="63">
        <v>42</v>
      </c>
      <c r="J25" s="63">
        <v>2</v>
      </c>
      <c r="K25" s="36">
        <v>357</v>
      </c>
      <c r="L25" s="36"/>
      <c r="M25" s="37">
        <f t="shared" si="0"/>
        <v>1167</v>
      </c>
    </row>
    <row r="26" spans="1:13" ht="14.25" x14ac:dyDescent="0.2">
      <c r="A26" s="30" t="s">
        <v>21</v>
      </c>
      <c r="B26" s="63">
        <v>190</v>
      </c>
      <c r="C26" s="63">
        <v>194</v>
      </c>
      <c r="D26" s="63">
        <v>191</v>
      </c>
      <c r="E26" s="63">
        <v>156</v>
      </c>
      <c r="F26" s="63">
        <v>48</v>
      </c>
      <c r="G26" s="63">
        <v>43</v>
      </c>
      <c r="H26" s="63">
        <v>62</v>
      </c>
      <c r="I26" s="63">
        <v>52</v>
      </c>
      <c r="J26" s="63">
        <v>1</v>
      </c>
      <c r="K26" s="36">
        <v>491</v>
      </c>
      <c r="L26" s="36"/>
      <c r="M26" s="37">
        <f t="shared" si="0"/>
        <v>1428</v>
      </c>
    </row>
    <row r="27" spans="1:13" ht="14.25" x14ac:dyDescent="0.2">
      <c r="A27" s="30" t="s">
        <v>22</v>
      </c>
      <c r="B27" s="63">
        <v>138</v>
      </c>
      <c r="C27" s="63">
        <v>153</v>
      </c>
      <c r="D27" s="63">
        <v>145</v>
      </c>
      <c r="E27" s="63">
        <v>109</v>
      </c>
      <c r="F27" s="63">
        <v>32</v>
      </c>
      <c r="G27" s="63">
        <v>20</v>
      </c>
      <c r="H27" s="63">
        <v>26</v>
      </c>
      <c r="I27" s="63">
        <v>27</v>
      </c>
      <c r="J27" s="63">
        <v>2</v>
      </c>
      <c r="K27" s="36">
        <v>347</v>
      </c>
      <c r="L27" s="36"/>
      <c r="M27" s="37">
        <f t="shared" si="0"/>
        <v>999</v>
      </c>
    </row>
    <row r="28" spans="1:13" ht="14.25" x14ac:dyDescent="0.2">
      <c r="A28" s="30" t="s">
        <v>23</v>
      </c>
      <c r="B28" s="63">
        <v>128</v>
      </c>
      <c r="C28" s="63">
        <v>139</v>
      </c>
      <c r="D28" s="63">
        <v>131</v>
      </c>
      <c r="E28" s="63">
        <v>154</v>
      </c>
      <c r="F28" s="63">
        <v>33</v>
      </c>
      <c r="G28" s="63">
        <v>27</v>
      </c>
      <c r="H28" s="63">
        <v>34</v>
      </c>
      <c r="I28" s="63">
        <v>38</v>
      </c>
      <c r="J28" s="63"/>
      <c r="K28" s="36">
        <v>414</v>
      </c>
      <c r="L28" s="36"/>
      <c r="M28" s="37">
        <f t="shared" si="0"/>
        <v>1098</v>
      </c>
    </row>
    <row r="29" spans="1:13" ht="14.25" x14ac:dyDescent="0.2">
      <c r="A29" s="30" t="s">
        <v>24</v>
      </c>
      <c r="B29" s="63">
        <v>89</v>
      </c>
      <c r="C29" s="63">
        <v>106</v>
      </c>
      <c r="D29" s="63">
        <v>103</v>
      </c>
      <c r="E29" s="63">
        <v>120</v>
      </c>
      <c r="F29" s="63">
        <v>38</v>
      </c>
      <c r="G29" s="63">
        <v>22</v>
      </c>
      <c r="H29" s="63">
        <v>29</v>
      </c>
      <c r="I29" s="63">
        <v>25</v>
      </c>
      <c r="J29" s="63">
        <v>8</v>
      </c>
      <c r="K29" s="36">
        <v>387</v>
      </c>
      <c r="L29" s="36"/>
      <c r="M29" s="37">
        <f t="shared" si="0"/>
        <v>927</v>
      </c>
    </row>
    <row r="30" spans="1:13" ht="14.25" x14ac:dyDescent="0.2">
      <c r="A30" s="30" t="s">
        <v>25</v>
      </c>
      <c r="B30" s="63">
        <v>81</v>
      </c>
      <c r="C30" s="63">
        <v>84</v>
      </c>
      <c r="D30" s="63">
        <v>76</v>
      </c>
      <c r="E30" s="63">
        <v>28</v>
      </c>
      <c r="F30" s="63">
        <v>3</v>
      </c>
      <c r="G30" s="63">
        <v>20</v>
      </c>
      <c r="H30" s="63">
        <v>22</v>
      </c>
      <c r="I30" s="63">
        <v>24</v>
      </c>
      <c r="J30" s="63">
        <v>3</v>
      </c>
      <c r="K30" s="36">
        <v>112</v>
      </c>
      <c r="L30" s="36"/>
      <c r="M30" s="37">
        <f t="shared" si="0"/>
        <v>453</v>
      </c>
    </row>
    <row r="31" spans="1:13" ht="14.25" x14ac:dyDescent="0.2">
      <c r="A31" s="30" t="s">
        <v>26</v>
      </c>
      <c r="B31" s="63">
        <v>115</v>
      </c>
      <c r="C31" s="63">
        <v>122</v>
      </c>
      <c r="D31" s="63">
        <v>107</v>
      </c>
      <c r="E31" s="63">
        <v>156</v>
      </c>
      <c r="F31" s="63">
        <v>48</v>
      </c>
      <c r="G31" s="63">
        <v>17</v>
      </c>
      <c r="H31" s="63">
        <v>36</v>
      </c>
      <c r="I31" s="63">
        <v>38</v>
      </c>
      <c r="J31" s="63">
        <v>1</v>
      </c>
      <c r="K31" s="36">
        <v>500</v>
      </c>
      <c r="L31" s="36"/>
      <c r="M31" s="37">
        <f t="shared" si="0"/>
        <v>1140</v>
      </c>
    </row>
    <row r="32" spans="1:13" ht="14.25" x14ac:dyDescent="0.2">
      <c r="A32" s="30" t="s">
        <v>27</v>
      </c>
      <c r="B32" s="63">
        <v>56</v>
      </c>
      <c r="C32" s="63">
        <v>61</v>
      </c>
      <c r="D32" s="63">
        <v>63</v>
      </c>
      <c r="E32" s="63">
        <v>60</v>
      </c>
      <c r="F32" s="63">
        <v>23</v>
      </c>
      <c r="G32" s="63">
        <v>8</v>
      </c>
      <c r="H32" s="63">
        <v>10</v>
      </c>
      <c r="I32" s="63">
        <v>7</v>
      </c>
      <c r="J32" s="63"/>
      <c r="K32" s="36">
        <v>192</v>
      </c>
      <c r="L32" s="36"/>
      <c r="M32" s="37">
        <f t="shared" si="0"/>
        <v>480</v>
      </c>
    </row>
    <row r="33" spans="1:13" ht="14.25" x14ac:dyDescent="0.2">
      <c r="A33" s="30" t="s">
        <v>28</v>
      </c>
      <c r="B33" s="63">
        <v>61</v>
      </c>
      <c r="C33" s="63">
        <v>64</v>
      </c>
      <c r="D33" s="63">
        <v>55</v>
      </c>
      <c r="E33" s="63">
        <v>61</v>
      </c>
      <c r="F33" s="63">
        <v>8</v>
      </c>
      <c r="G33" s="63">
        <v>21</v>
      </c>
      <c r="H33" s="63">
        <v>31</v>
      </c>
      <c r="I33" s="63">
        <v>29</v>
      </c>
      <c r="J33" s="63"/>
      <c r="K33" s="36">
        <v>189</v>
      </c>
      <c r="L33" s="36"/>
      <c r="M33" s="37">
        <f t="shared" si="0"/>
        <v>519</v>
      </c>
    </row>
    <row r="34" spans="1:13" ht="14.25" x14ac:dyDescent="0.2">
      <c r="A34" s="30" t="s">
        <v>29</v>
      </c>
      <c r="B34" s="63">
        <v>84</v>
      </c>
      <c r="C34" s="63">
        <v>101</v>
      </c>
      <c r="D34" s="63">
        <v>89</v>
      </c>
      <c r="E34" s="63">
        <v>90</v>
      </c>
      <c r="F34" s="63">
        <v>16</v>
      </c>
      <c r="G34" s="63">
        <v>24</v>
      </c>
      <c r="H34" s="63">
        <v>25</v>
      </c>
      <c r="I34" s="63">
        <v>24</v>
      </c>
      <c r="J34" s="63">
        <v>2</v>
      </c>
      <c r="K34" s="36">
        <v>274</v>
      </c>
      <c r="L34" s="36"/>
      <c r="M34" s="37">
        <f t="shared" si="0"/>
        <v>729</v>
      </c>
    </row>
    <row r="35" spans="1:13" s="79" customFormat="1" ht="15.75" x14ac:dyDescent="0.25">
      <c r="A35" s="30" t="s">
        <v>0</v>
      </c>
      <c r="B35" s="38">
        <f>SUM(B6:B34)</f>
        <v>3435</v>
      </c>
      <c r="C35" s="38">
        <f t="shared" ref="C35:J35" si="1">SUM(C6:C34)</f>
        <v>3655</v>
      </c>
      <c r="D35" s="38">
        <f t="shared" si="1"/>
        <v>3525</v>
      </c>
      <c r="E35" s="38">
        <f t="shared" si="1"/>
        <v>2614</v>
      </c>
      <c r="F35" s="38">
        <f t="shared" si="1"/>
        <v>670</v>
      </c>
      <c r="G35" s="38">
        <f t="shared" si="1"/>
        <v>781</v>
      </c>
      <c r="H35" s="38">
        <f t="shared" si="1"/>
        <v>978</v>
      </c>
      <c r="I35" s="38">
        <f t="shared" si="1"/>
        <v>959</v>
      </c>
      <c r="J35" s="38">
        <f t="shared" si="1"/>
        <v>37</v>
      </c>
      <c r="K35" s="38">
        <f>SUM(K6:K34)</f>
        <v>8291</v>
      </c>
      <c r="L35" s="38">
        <v>3</v>
      </c>
      <c r="M35" s="38">
        <f>SUM(M6:M34)</f>
        <v>24948</v>
      </c>
    </row>
    <row r="36" spans="1:13" s="79" customFormat="1" ht="12" customHeight="1" x14ac:dyDescent="0.25">
      <c r="A36" s="3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2.75" customHeight="1" x14ac:dyDescent="0.2">
      <c r="A37" s="98"/>
      <c r="B37" s="106" t="s">
        <v>300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</row>
    <row r="38" spans="1:13" s="65" customFormat="1" ht="12.75" customHeight="1" x14ac:dyDescent="0.2">
      <c r="A38" s="98"/>
      <c r="B38" s="35" t="s">
        <v>124</v>
      </c>
      <c r="C38" s="35" t="s">
        <v>124</v>
      </c>
      <c r="D38" s="35" t="s">
        <v>124</v>
      </c>
      <c r="E38" s="35" t="s">
        <v>125</v>
      </c>
      <c r="F38" s="35" t="s">
        <v>126</v>
      </c>
      <c r="G38" s="35" t="s">
        <v>127</v>
      </c>
      <c r="H38" s="35" t="s">
        <v>127</v>
      </c>
      <c r="I38" s="35" t="s">
        <v>127</v>
      </c>
      <c r="J38" s="105" t="s">
        <v>134</v>
      </c>
      <c r="K38" s="105" t="s">
        <v>122</v>
      </c>
      <c r="L38" s="105" t="s">
        <v>123</v>
      </c>
      <c r="M38" s="107" t="s">
        <v>0</v>
      </c>
    </row>
    <row r="39" spans="1:13" s="65" customFormat="1" ht="12.75" customHeight="1" x14ac:dyDescent="0.2">
      <c r="A39" s="110">
        <v>45237</v>
      </c>
      <c r="B39" s="105" t="s">
        <v>155</v>
      </c>
      <c r="C39" s="105" t="s">
        <v>156</v>
      </c>
      <c r="D39" s="105" t="s">
        <v>299</v>
      </c>
      <c r="E39" s="105" t="s">
        <v>157</v>
      </c>
      <c r="F39" s="108" t="s">
        <v>157</v>
      </c>
      <c r="G39" s="105" t="s">
        <v>155</v>
      </c>
      <c r="H39" s="105" t="s">
        <v>156</v>
      </c>
      <c r="I39" s="105" t="s">
        <v>299</v>
      </c>
      <c r="J39" s="104"/>
      <c r="K39" s="105"/>
      <c r="L39" s="105"/>
      <c r="M39" s="107"/>
    </row>
    <row r="40" spans="1:13" s="78" customFormat="1" ht="25.5" customHeight="1" x14ac:dyDescent="0.2">
      <c r="A40" s="111"/>
      <c r="B40" s="105"/>
      <c r="C40" s="105"/>
      <c r="D40" s="105"/>
      <c r="E40" s="105"/>
      <c r="F40" s="109"/>
      <c r="G40" s="105"/>
      <c r="H40" s="105"/>
      <c r="I40" s="105"/>
      <c r="J40" s="104"/>
      <c r="K40" s="105"/>
      <c r="L40" s="105"/>
      <c r="M40" s="107"/>
    </row>
    <row r="41" spans="1:13" s="78" customFormat="1" ht="12.75" customHeight="1" x14ac:dyDescent="0.2">
      <c r="A41" s="30" t="s">
        <v>30</v>
      </c>
      <c r="B41" s="63">
        <v>75</v>
      </c>
      <c r="C41" s="63">
        <v>76</v>
      </c>
      <c r="D41" s="63">
        <v>74</v>
      </c>
      <c r="E41" s="63">
        <v>61</v>
      </c>
      <c r="F41" s="63">
        <v>14</v>
      </c>
      <c r="G41" s="63">
        <v>12</v>
      </c>
      <c r="H41" s="63">
        <v>20</v>
      </c>
      <c r="I41" s="63">
        <v>17</v>
      </c>
      <c r="J41" s="36"/>
      <c r="K41" s="36">
        <v>191</v>
      </c>
      <c r="L41" s="36"/>
      <c r="M41" s="37">
        <f t="shared" ref="M41:M46" si="2">SUM(B41:L41)</f>
        <v>540</v>
      </c>
    </row>
    <row r="42" spans="1:13" s="65" customFormat="1" ht="12.75" customHeight="1" x14ac:dyDescent="0.2">
      <c r="A42" s="30" t="s">
        <v>31</v>
      </c>
      <c r="B42" s="63">
        <v>62</v>
      </c>
      <c r="C42" s="63">
        <v>61</v>
      </c>
      <c r="D42" s="63">
        <v>63</v>
      </c>
      <c r="E42" s="63">
        <v>44</v>
      </c>
      <c r="F42" s="63">
        <v>15</v>
      </c>
      <c r="G42" s="63">
        <v>13</v>
      </c>
      <c r="H42" s="63">
        <v>16</v>
      </c>
      <c r="I42" s="63">
        <v>12</v>
      </c>
      <c r="J42" s="36"/>
      <c r="K42" s="36">
        <v>149</v>
      </c>
      <c r="L42" s="36"/>
      <c r="M42" s="37">
        <f t="shared" si="2"/>
        <v>435</v>
      </c>
    </row>
    <row r="43" spans="1:13" s="65" customFormat="1" ht="12.75" customHeight="1" x14ac:dyDescent="0.2">
      <c r="A43" s="30" t="s">
        <v>32</v>
      </c>
      <c r="B43" s="63">
        <v>48</v>
      </c>
      <c r="C43" s="63">
        <v>54</v>
      </c>
      <c r="D43" s="63">
        <v>51</v>
      </c>
      <c r="E43" s="63">
        <v>27</v>
      </c>
      <c r="F43" s="63">
        <v>8</v>
      </c>
      <c r="G43" s="63">
        <v>14</v>
      </c>
      <c r="H43" s="63">
        <v>14</v>
      </c>
      <c r="I43" s="63">
        <v>13</v>
      </c>
      <c r="J43" s="36"/>
      <c r="K43" s="36">
        <v>92</v>
      </c>
      <c r="L43" s="36"/>
      <c r="M43" s="37">
        <f t="shared" si="2"/>
        <v>321</v>
      </c>
    </row>
    <row r="44" spans="1:13" s="65" customFormat="1" ht="12.75" customHeight="1" x14ac:dyDescent="0.2">
      <c r="A44" s="30" t="s">
        <v>33</v>
      </c>
      <c r="B44" s="63">
        <v>53</v>
      </c>
      <c r="C44" s="63">
        <v>61</v>
      </c>
      <c r="D44" s="63">
        <v>54</v>
      </c>
      <c r="E44" s="63">
        <v>43</v>
      </c>
      <c r="F44" s="63">
        <v>18</v>
      </c>
      <c r="G44" s="63">
        <v>11</v>
      </c>
      <c r="H44" s="63">
        <v>15</v>
      </c>
      <c r="I44" s="63">
        <v>14</v>
      </c>
      <c r="J44" s="36"/>
      <c r="K44" s="36">
        <v>160</v>
      </c>
      <c r="L44" s="36"/>
      <c r="M44" s="37">
        <f t="shared" si="2"/>
        <v>429</v>
      </c>
    </row>
    <row r="45" spans="1:13" s="65" customFormat="1" ht="12.75" customHeight="1" x14ac:dyDescent="0.2">
      <c r="A45" s="30" t="s">
        <v>34</v>
      </c>
      <c r="B45" s="63">
        <v>121</v>
      </c>
      <c r="C45" s="63">
        <v>138</v>
      </c>
      <c r="D45" s="63">
        <v>134</v>
      </c>
      <c r="E45" s="63">
        <v>86</v>
      </c>
      <c r="F45" s="63">
        <v>18</v>
      </c>
      <c r="G45" s="63">
        <v>11</v>
      </c>
      <c r="H45" s="63">
        <v>14</v>
      </c>
      <c r="I45" s="63">
        <v>13</v>
      </c>
      <c r="J45" s="36"/>
      <c r="K45" s="36">
        <v>230</v>
      </c>
      <c r="L45" s="36"/>
      <c r="M45" s="37">
        <f t="shared" si="2"/>
        <v>765</v>
      </c>
    </row>
    <row r="46" spans="1:13" s="65" customFormat="1" ht="12.75" customHeight="1" x14ac:dyDescent="0.2">
      <c r="A46" s="30" t="s">
        <v>35</v>
      </c>
      <c r="B46" s="63">
        <v>123</v>
      </c>
      <c r="C46" s="63">
        <v>139</v>
      </c>
      <c r="D46" s="63">
        <v>135</v>
      </c>
      <c r="E46" s="63">
        <v>98</v>
      </c>
      <c r="F46" s="63">
        <v>28</v>
      </c>
      <c r="G46" s="63">
        <v>10</v>
      </c>
      <c r="H46" s="63">
        <v>17</v>
      </c>
      <c r="I46" s="63">
        <v>17</v>
      </c>
      <c r="J46" s="36">
        <v>1</v>
      </c>
      <c r="K46" s="36">
        <v>254</v>
      </c>
      <c r="L46" s="36"/>
      <c r="M46" s="37">
        <f t="shared" si="2"/>
        <v>822</v>
      </c>
    </row>
    <row r="47" spans="1:13" s="65" customFormat="1" ht="15.75" customHeight="1" x14ac:dyDescent="0.25">
      <c r="A47" s="30" t="s">
        <v>0</v>
      </c>
      <c r="B47" s="38">
        <f t="shared" ref="B47:L47" si="3">SUM(B41:B46)</f>
        <v>482</v>
      </c>
      <c r="C47" s="38">
        <f t="shared" si="3"/>
        <v>529</v>
      </c>
      <c r="D47" s="38">
        <f t="shared" si="3"/>
        <v>511</v>
      </c>
      <c r="E47" s="38">
        <f t="shared" si="3"/>
        <v>359</v>
      </c>
      <c r="F47" s="38">
        <f t="shared" si="3"/>
        <v>101</v>
      </c>
      <c r="G47" s="38">
        <f t="shared" si="3"/>
        <v>71</v>
      </c>
      <c r="H47" s="38">
        <f t="shared" si="3"/>
        <v>96</v>
      </c>
      <c r="I47" s="38">
        <f t="shared" si="3"/>
        <v>86</v>
      </c>
      <c r="J47" s="38">
        <f t="shared" si="3"/>
        <v>1</v>
      </c>
      <c r="K47" s="38">
        <f t="shared" si="3"/>
        <v>1076</v>
      </c>
      <c r="L47" s="38">
        <f t="shared" si="3"/>
        <v>0</v>
      </c>
      <c r="M47" s="38">
        <f>SUM(M41:M46)</f>
        <v>3312</v>
      </c>
    </row>
    <row r="48" spans="1:13" ht="12" customHeight="1" x14ac:dyDescent="0.2">
      <c r="B48" s="77" t="s">
        <v>296</v>
      </c>
      <c r="C48" s="77" t="s">
        <v>296</v>
      </c>
      <c r="D48" s="77" t="s">
        <v>296</v>
      </c>
      <c r="E48" s="77" t="s">
        <v>296</v>
      </c>
      <c r="F48" s="77" t="s">
        <v>296</v>
      </c>
      <c r="G48" s="77" t="s">
        <v>296</v>
      </c>
      <c r="H48" s="77" t="s">
        <v>296</v>
      </c>
      <c r="I48" s="77" t="s">
        <v>296</v>
      </c>
    </row>
    <row r="49" spans="1:13" ht="12" customHeight="1" x14ac:dyDescent="0.2"/>
    <row r="50" spans="1:13" ht="12.75" customHeight="1" x14ac:dyDescent="0.2">
      <c r="A50" s="98"/>
      <c r="B50" s="106" t="s">
        <v>300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13" s="65" customFormat="1" ht="12.75" customHeight="1" x14ac:dyDescent="0.2">
      <c r="A51" s="98"/>
      <c r="B51" s="35" t="s">
        <v>124</v>
      </c>
      <c r="C51" s="35" t="s">
        <v>124</v>
      </c>
      <c r="D51" s="35" t="s">
        <v>124</v>
      </c>
      <c r="E51" s="35" t="s">
        <v>125</v>
      </c>
      <c r="F51" s="35" t="s">
        <v>126</v>
      </c>
      <c r="G51" s="35" t="s">
        <v>127</v>
      </c>
      <c r="H51" s="35" t="s">
        <v>127</v>
      </c>
      <c r="I51" s="35" t="s">
        <v>127</v>
      </c>
      <c r="J51" s="105" t="s">
        <v>134</v>
      </c>
      <c r="K51" s="105" t="s">
        <v>122</v>
      </c>
      <c r="L51" s="105" t="s">
        <v>123</v>
      </c>
      <c r="M51" s="107" t="s">
        <v>0</v>
      </c>
    </row>
    <row r="52" spans="1:13" s="65" customFormat="1" ht="12.75" customHeight="1" x14ac:dyDescent="0.2">
      <c r="A52" s="110">
        <v>45237</v>
      </c>
      <c r="B52" s="105" t="s">
        <v>155</v>
      </c>
      <c r="C52" s="105" t="s">
        <v>156</v>
      </c>
      <c r="D52" s="105" t="s">
        <v>299</v>
      </c>
      <c r="E52" s="105" t="s">
        <v>157</v>
      </c>
      <c r="F52" s="108" t="s">
        <v>157</v>
      </c>
      <c r="G52" s="105" t="s">
        <v>155</v>
      </c>
      <c r="H52" s="105" t="s">
        <v>156</v>
      </c>
      <c r="I52" s="105" t="s">
        <v>299</v>
      </c>
      <c r="J52" s="104"/>
      <c r="K52" s="105"/>
      <c r="L52" s="105"/>
      <c r="M52" s="107"/>
    </row>
    <row r="53" spans="1:13" s="78" customFormat="1" ht="25.5" customHeight="1" x14ac:dyDescent="0.2">
      <c r="A53" s="111"/>
      <c r="B53" s="105"/>
      <c r="C53" s="105"/>
      <c r="D53" s="105"/>
      <c r="E53" s="105"/>
      <c r="F53" s="109"/>
      <c r="G53" s="105"/>
      <c r="H53" s="105"/>
      <c r="I53" s="105"/>
      <c r="J53" s="104"/>
      <c r="K53" s="105"/>
      <c r="L53" s="105"/>
      <c r="M53" s="107"/>
    </row>
    <row r="54" spans="1:13" s="65" customFormat="1" ht="12.75" customHeight="1" x14ac:dyDescent="0.2">
      <c r="A54" s="30" t="s">
        <v>36</v>
      </c>
      <c r="B54" s="63">
        <v>32</v>
      </c>
      <c r="C54" s="63">
        <v>34</v>
      </c>
      <c r="D54" s="63">
        <v>35</v>
      </c>
      <c r="E54" s="63">
        <v>44</v>
      </c>
      <c r="F54" s="63">
        <v>14</v>
      </c>
      <c r="G54" s="63">
        <v>5</v>
      </c>
      <c r="H54" s="63">
        <v>5</v>
      </c>
      <c r="I54" s="63">
        <v>5</v>
      </c>
      <c r="J54" s="36"/>
      <c r="K54" s="36">
        <v>129</v>
      </c>
      <c r="L54" s="36"/>
      <c r="M54" s="37">
        <f>SUM(B54:L54)</f>
        <v>303</v>
      </c>
    </row>
    <row r="55" spans="1:13" s="65" customFormat="1" ht="12.75" customHeight="1" x14ac:dyDescent="0.2">
      <c r="A55" s="30" t="s">
        <v>37</v>
      </c>
      <c r="B55" s="63">
        <v>61</v>
      </c>
      <c r="C55" s="63">
        <v>66</v>
      </c>
      <c r="D55" s="63">
        <v>65</v>
      </c>
      <c r="E55" s="63">
        <v>126</v>
      </c>
      <c r="F55" s="63">
        <v>27</v>
      </c>
      <c r="G55" s="63">
        <v>10</v>
      </c>
      <c r="H55" s="63">
        <v>23</v>
      </c>
      <c r="I55" s="63">
        <v>23</v>
      </c>
      <c r="J55" s="36">
        <v>2</v>
      </c>
      <c r="K55" s="36">
        <v>332</v>
      </c>
      <c r="L55" s="36"/>
      <c r="M55" s="37">
        <f>SUM(B55:L55)</f>
        <v>735</v>
      </c>
    </row>
    <row r="56" spans="1:13" s="65" customFormat="1" ht="15.75" customHeight="1" x14ac:dyDescent="0.25">
      <c r="A56" s="30" t="s">
        <v>0</v>
      </c>
      <c r="B56" s="38">
        <f t="shared" ref="B56:M56" si="4">SUM(B54:B55)</f>
        <v>93</v>
      </c>
      <c r="C56" s="38">
        <f t="shared" si="4"/>
        <v>100</v>
      </c>
      <c r="D56" s="38">
        <f t="shared" si="4"/>
        <v>100</v>
      </c>
      <c r="E56" s="38">
        <f t="shared" si="4"/>
        <v>170</v>
      </c>
      <c r="F56" s="38">
        <f t="shared" si="4"/>
        <v>41</v>
      </c>
      <c r="G56" s="38">
        <f t="shared" si="4"/>
        <v>15</v>
      </c>
      <c r="H56" s="38">
        <f t="shared" si="4"/>
        <v>28</v>
      </c>
      <c r="I56" s="38">
        <f t="shared" si="4"/>
        <v>28</v>
      </c>
      <c r="J56" s="38">
        <f t="shared" si="4"/>
        <v>2</v>
      </c>
      <c r="K56" s="38">
        <f t="shared" si="4"/>
        <v>461</v>
      </c>
      <c r="L56" s="38">
        <f t="shared" si="4"/>
        <v>0</v>
      </c>
      <c r="M56" s="38">
        <f t="shared" si="4"/>
        <v>1038</v>
      </c>
    </row>
    <row r="57" spans="1:13" s="65" customFormat="1" ht="12" customHeight="1" x14ac:dyDescent="0.2">
      <c r="A57" s="80"/>
      <c r="B57" s="65" t="s">
        <v>296</v>
      </c>
      <c r="C57" s="65" t="s">
        <v>296</v>
      </c>
      <c r="D57" s="65" t="s">
        <v>296</v>
      </c>
      <c r="E57" s="65" t="s">
        <v>296</v>
      </c>
      <c r="F57" s="65" t="s">
        <v>296</v>
      </c>
      <c r="G57" s="65" t="s">
        <v>296</v>
      </c>
      <c r="H57" s="65" t="s">
        <v>296</v>
      </c>
      <c r="I57" s="65" t="s">
        <v>296</v>
      </c>
    </row>
    <row r="58" spans="1:13" s="65" customFormat="1" ht="12" customHeight="1" x14ac:dyDescent="0.2">
      <c r="A58" s="80"/>
    </row>
    <row r="59" spans="1:13" ht="12.75" customHeight="1" x14ac:dyDescent="0.2">
      <c r="A59" s="98"/>
      <c r="B59" s="106" t="s">
        <v>300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</row>
    <row r="60" spans="1:13" s="65" customFormat="1" ht="12.75" customHeight="1" x14ac:dyDescent="0.2">
      <c r="A60" s="98"/>
      <c r="B60" s="35" t="s">
        <v>124</v>
      </c>
      <c r="C60" s="35" t="s">
        <v>124</v>
      </c>
      <c r="D60" s="35" t="s">
        <v>124</v>
      </c>
      <c r="E60" s="35" t="s">
        <v>125</v>
      </c>
      <c r="F60" s="35" t="s">
        <v>126</v>
      </c>
      <c r="G60" s="35" t="s">
        <v>127</v>
      </c>
      <c r="H60" s="35" t="s">
        <v>127</v>
      </c>
      <c r="I60" s="35" t="s">
        <v>127</v>
      </c>
      <c r="J60" s="105" t="s">
        <v>134</v>
      </c>
      <c r="K60" s="105" t="s">
        <v>122</v>
      </c>
      <c r="L60" s="105" t="s">
        <v>123</v>
      </c>
      <c r="M60" s="107" t="s">
        <v>0</v>
      </c>
    </row>
    <row r="61" spans="1:13" s="65" customFormat="1" ht="12.75" customHeight="1" x14ac:dyDescent="0.2">
      <c r="A61" s="110">
        <v>45237</v>
      </c>
      <c r="B61" s="105" t="s">
        <v>155</v>
      </c>
      <c r="C61" s="105" t="s">
        <v>156</v>
      </c>
      <c r="D61" s="105" t="s">
        <v>299</v>
      </c>
      <c r="E61" s="105" t="s">
        <v>157</v>
      </c>
      <c r="F61" s="108" t="s">
        <v>157</v>
      </c>
      <c r="G61" s="105" t="s">
        <v>155</v>
      </c>
      <c r="H61" s="105" t="s">
        <v>156</v>
      </c>
      <c r="I61" s="105" t="s">
        <v>299</v>
      </c>
      <c r="J61" s="104"/>
      <c r="K61" s="105"/>
      <c r="L61" s="105"/>
      <c r="M61" s="107"/>
    </row>
    <row r="62" spans="1:13" s="78" customFormat="1" ht="24.75" customHeight="1" x14ac:dyDescent="0.2">
      <c r="A62" s="111"/>
      <c r="B62" s="105"/>
      <c r="C62" s="105"/>
      <c r="D62" s="105"/>
      <c r="E62" s="105"/>
      <c r="F62" s="109"/>
      <c r="G62" s="105"/>
      <c r="H62" s="105"/>
      <c r="I62" s="105"/>
      <c r="J62" s="104"/>
      <c r="K62" s="105"/>
      <c r="L62" s="105"/>
      <c r="M62" s="107"/>
    </row>
    <row r="63" spans="1:13" s="78" customFormat="1" ht="12.75" customHeight="1" x14ac:dyDescent="0.2">
      <c r="A63" s="30" t="s">
        <v>38</v>
      </c>
      <c r="B63" s="63">
        <v>185</v>
      </c>
      <c r="C63" s="63">
        <v>230</v>
      </c>
      <c r="D63" s="63">
        <v>208</v>
      </c>
      <c r="E63" s="63">
        <v>258</v>
      </c>
      <c r="F63" s="63">
        <v>99</v>
      </c>
      <c r="G63" s="63">
        <v>29</v>
      </c>
      <c r="H63" s="63">
        <v>43</v>
      </c>
      <c r="I63" s="63">
        <v>44</v>
      </c>
      <c r="J63" s="63">
        <v>3</v>
      </c>
      <c r="K63" s="36">
        <v>758</v>
      </c>
      <c r="L63" s="36"/>
      <c r="M63" s="37">
        <f t="shared" ref="M63:M72" si="5">SUM(B63:L63)</f>
        <v>1857</v>
      </c>
    </row>
    <row r="64" spans="1:13" s="65" customFormat="1" ht="12.75" customHeight="1" x14ac:dyDescent="0.2">
      <c r="A64" s="30" t="s">
        <v>39</v>
      </c>
      <c r="B64" s="63">
        <v>145</v>
      </c>
      <c r="C64" s="63">
        <v>156</v>
      </c>
      <c r="D64" s="63">
        <v>145</v>
      </c>
      <c r="E64" s="63">
        <v>166</v>
      </c>
      <c r="F64" s="63">
        <v>43</v>
      </c>
      <c r="G64" s="63">
        <v>21</v>
      </c>
      <c r="H64" s="63">
        <v>36</v>
      </c>
      <c r="I64" s="63">
        <v>30</v>
      </c>
      <c r="J64" s="63"/>
      <c r="K64" s="36">
        <v>449</v>
      </c>
      <c r="L64" s="36"/>
      <c r="M64" s="37">
        <f t="shared" si="5"/>
        <v>1191</v>
      </c>
    </row>
    <row r="65" spans="1:13" s="65" customFormat="1" ht="12.75" customHeight="1" x14ac:dyDescent="0.2">
      <c r="A65" s="30" t="s">
        <v>40</v>
      </c>
      <c r="B65" s="63">
        <v>146</v>
      </c>
      <c r="C65" s="63">
        <v>153</v>
      </c>
      <c r="D65" s="63">
        <v>143</v>
      </c>
      <c r="E65" s="63">
        <v>138</v>
      </c>
      <c r="F65" s="63">
        <v>35</v>
      </c>
      <c r="G65" s="63">
        <v>21</v>
      </c>
      <c r="H65" s="63">
        <v>35</v>
      </c>
      <c r="I65" s="63">
        <v>36</v>
      </c>
      <c r="J65" s="63">
        <v>2</v>
      </c>
      <c r="K65" s="36">
        <v>386</v>
      </c>
      <c r="L65" s="36"/>
      <c r="M65" s="37">
        <f>SUM(B65:K65)</f>
        <v>1095</v>
      </c>
    </row>
    <row r="66" spans="1:13" s="65" customFormat="1" ht="12.75" customHeight="1" x14ac:dyDescent="0.2">
      <c r="A66" s="30" t="s">
        <v>41</v>
      </c>
      <c r="B66" s="63">
        <v>156</v>
      </c>
      <c r="C66" s="63">
        <v>173</v>
      </c>
      <c r="D66" s="63">
        <v>169</v>
      </c>
      <c r="E66" s="63">
        <v>266</v>
      </c>
      <c r="F66" s="63">
        <v>82</v>
      </c>
      <c r="G66" s="63">
        <v>33</v>
      </c>
      <c r="H66" s="63">
        <v>51</v>
      </c>
      <c r="I66" s="63">
        <v>49</v>
      </c>
      <c r="J66" s="63"/>
      <c r="K66" s="36">
        <v>773</v>
      </c>
      <c r="L66" s="36"/>
      <c r="M66" s="37">
        <f t="shared" si="5"/>
        <v>1752</v>
      </c>
    </row>
    <row r="67" spans="1:13" s="65" customFormat="1" ht="12.75" customHeight="1" x14ac:dyDescent="0.2">
      <c r="A67" s="30" t="s">
        <v>42</v>
      </c>
      <c r="B67" s="63">
        <v>252</v>
      </c>
      <c r="C67" s="63">
        <v>278</v>
      </c>
      <c r="D67" s="63">
        <v>259</v>
      </c>
      <c r="E67" s="63">
        <v>201</v>
      </c>
      <c r="F67" s="63">
        <v>61</v>
      </c>
      <c r="G67" s="63">
        <v>24</v>
      </c>
      <c r="H67" s="63">
        <v>43</v>
      </c>
      <c r="I67" s="63">
        <v>38</v>
      </c>
      <c r="J67" s="63">
        <v>2</v>
      </c>
      <c r="K67" s="36">
        <v>594</v>
      </c>
      <c r="L67" s="36">
        <v>3</v>
      </c>
      <c r="M67" s="37">
        <f>SUM(B67:K67)</f>
        <v>1752</v>
      </c>
    </row>
    <row r="68" spans="1:13" s="65" customFormat="1" ht="12.75" customHeight="1" x14ac:dyDescent="0.2">
      <c r="A68" s="30" t="s">
        <v>43</v>
      </c>
      <c r="B68" s="63">
        <v>106</v>
      </c>
      <c r="C68" s="63">
        <v>118</v>
      </c>
      <c r="D68" s="63">
        <v>113</v>
      </c>
      <c r="E68" s="63">
        <v>139</v>
      </c>
      <c r="F68" s="63">
        <v>39</v>
      </c>
      <c r="G68" s="63">
        <v>17</v>
      </c>
      <c r="H68" s="63">
        <v>36</v>
      </c>
      <c r="I68" s="63">
        <v>29</v>
      </c>
      <c r="J68" s="63"/>
      <c r="K68" s="36">
        <v>429</v>
      </c>
      <c r="L68" s="36"/>
      <c r="M68" s="37">
        <f t="shared" si="5"/>
        <v>1026</v>
      </c>
    </row>
    <row r="69" spans="1:13" s="65" customFormat="1" ht="12.75" customHeight="1" x14ac:dyDescent="0.2">
      <c r="A69" s="30" t="s">
        <v>44</v>
      </c>
      <c r="B69" s="63">
        <v>48</v>
      </c>
      <c r="C69" s="63">
        <v>56</v>
      </c>
      <c r="D69" s="63">
        <v>46</v>
      </c>
      <c r="E69" s="63">
        <v>61</v>
      </c>
      <c r="F69" s="63">
        <v>21</v>
      </c>
      <c r="G69" s="63">
        <v>6</v>
      </c>
      <c r="H69" s="63">
        <v>11</v>
      </c>
      <c r="I69" s="63">
        <v>11</v>
      </c>
      <c r="J69" s="63"/>
      <c r="K69" s="36">
        <v>181</v>
      </c>
      <c r="L69" s="36"/>
      <c r="M69" s="37">
        <f t="shared" si="5"/>
        <v>441</v>
      </c>
    </row>
    <row r="70" spans="1:13" s="65" customFormat="1" ht="12.75" customHeight="1" x14ac:dyDescent="0.2">
      <c r="A70" s="30" t="s">
        <v>45</v>
      </c>
      <c r="B70" s="63">
        <v>127</v>
      </c>
      <c r="C70" s="63">
        <v>161</v>
      </c>
      <c r="D70" s="63">
        <v>150</v>
      </c>
      <c r="E70" s="63">
        <v>263</v>
      </c>
      <c r="F70" s="63">
        <v>52</v>
      </c>
      <c r="G70" s="63">
        <v>17</v>
      </c>
      <c r="H70" s="63">
        <v>48</v>
      </c>
      <c r="I70" s="63">
        <v>39</v>
      </c>
      <c r="J70" s="63"/>
      <c r="K70" s="36">
        <v>664</v>
      </c>
      <c r="L70" s="36">
        <v>3</v>
      </c>
      <c r="M70" s="37">
        <f>SUM(B70:K70)</f>
        <v>1521</v>
      </c>
    </row>
    <row r="71" spans="1:13" s="65" customFormat="1" ht="12.75" customHeight="1" x14ac:dyDescent="0.2">
      <c r="A71" s="30" t="s">
        <v>46</v>
      </c>
      <c r="B71" s="63">
        <v>150</v>
      </c>
      <c r="C71" s="63">
        <v>166</v>
      </c>
      <c r="D71" s="63">
        <v>166</v>
      </c>
      <c r="E71" s="63">
        <v>278</v>
      </c>
      <c r="F71" s="63">
        <v>87</v>
      </c>
      <c r="G71" s="63">
        <v>28</v>
      </c>
      <c r="H71" s="63">
        <v>45</v>
      </c>
      <c r="I71" s="63">
        <v>42</v>
      </c>
      <c r="J71" s="63"/>
      <c r="K71" s="36">
        <v>826</v>
      </c>
      <c r="L71" s="36"/>
      <c r="M71" s="37">
        <f t="shared" si="5"/>
        <v>1788</v>
      </c>
    </row>
    <row r="72" spans="1:13" s="65" customFormat="1" ht="12.75" customHeight="1" x14ac:dyDescent="0.2">
      <c r="A72" s="30" t="s">
        <v>47</v>
      </c>
      <c r="B72" s="63">
        <v>155</v>
      </c>
      <c r="C72" s="63">
        <v>188</v>
      </c>
      <c r="D72" s="63">
        <v>170</v>
      </c>
      <c r="E72" s="63">
        <v>140</v>
      </c>
      <c r="F72" s="63">
        <v>47</v>
      </c>
      <c r="G72" s="63">
        <v>27</v>
      </c>
      <c r="H72" s="63">
        <v>33</v>
      </c>
      <c r="I72" s="63">
        <v>38</v>
      </c>
      <c r="J72" s="63">
        <v>2</v>
      </c>
      <c r="K72" s="36">
        <v>376</v>
      </c>
      <c r="L72" s="36"/>
      <c r="M72" s="37">
        <f t="shared" si="5"/>
        <v>1176</v>
      </c>
    </row>
    <row r="73" spans="1:13" s="65" customFormat="1" ht="15.75" customHeight="1" x14ac:dyDescent="0.25">
      <c r="A73" s="30" t="s">
        <v>0</v>
      </c>
      <c r="B73" s="38">
        <f t="shared" ref="B73:J73" si="6">SUM(B63:B72)</f>
        <v>1470</v>
      </c>
      <c r="C73" s="38">
        <f t="shared" si="6"/>
        <v>1679</v>
      </c>
      <c r="D73" s="38">
        <f t="shared" si="6"/>
        <v>1569</v>
      </c>
      <c r="E73" s="38">
        <f t="shared" si="6"/>
        <v>1910</v>
      </c>
      <c r="F73" s="38">
        <f t="shared" si="6"/>
        <v>566</v>
      </c>
      <c r="G73" s="38">
        <f t="shared" si="6"/>
        <v>223</v>
      </c>
      <c r="H73" s="38">
        <f t="shared" si="6"/>
        <v>381</v>
      </c>
      <c r="I73" s="38">
        <f t="shared" si="6"/>
        <v>356</v>
      </c>
      <c r="J73" s="38">
        <f t="shared" si="6"/>
        <v>9</v>
      </c>
      <c r="K73" s="38">
        <v>5430</v>
      </c>
      <c r="L73" s="38">
        <v>6</v>
      </c>
      <c r="M73" s="38">
        <f>SUM(M63:M72)</f>
        <v>13599</v>
      </c>
    </row>
    <row r="75" spans="1:13" ht="12.75" customHeight="1" x14ac:dyDescent="0.2">
      <c r="A75" s="112"/>
      <c r="B75" s="121" t="s">
        <v>300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3"/>
    </row>
    <row r="76" spans="1:13" s="65" customFormat="1" ht="12.75" customHeight="1" x14ac:dyDescent="0.2">
      <c r="A76" s="113"/>
      <c r="B76" s="35" t="s">
        <v>124</v>
      </c>
      <c r="C76" s="35" t="s">
        <v>124</v>
      </c>
      <c r="D76" s="35" t="s">
        <v>124</v>
      </c>
      <c r="E76" s="35" t="s">
        <v>125</v>
      </c>
      <c r="F76" s="35" t="s">
        <v>126</v>
      </c>
      <c r="G76" s="35" t="s">
        <v>127</v>
      </c>
      <c r="H76" s="35" t="s">
        <v>127</v>
      </c>
      <c r="I76" s="35" t="s">
        <v>127</v>
      </c>
      <c r="J76" s="108" t="s">
        <v>134</v>
      </c>
      <c r="K76" s="108" t="s">
        <v>122</v>
      </c>
      <c r="L76" s="108" t="s">
        <v>123</v>
      </c>
      <c r="M76" s="118" t="s">
        <v>0</v>
      </c>
    </row>
    <row r="77" spans="1:13" s="65" customFormat="1" ht="12.75" customHeight="1" x14ac:dyDescent="0.2">
      <c r="A77" s="114">
        <v>45237</v>
      </c>
      <c r="B77" s="108" t="s">
        <v>155</v>
      </c>
      <c r="C77" s="108" t="s">
        <v>156</v>
      </c>
      <c r="D77" s="108" t="s">
        <v>299</v>
      </c>
      <c r="E77" s="108" t="s">
        <v>157</v>
      </c>
      <c r="F77" s="108" t="s">
        <v>157</v>
      </c>
      <c r="G77" s="108" t="s">
        <v>155</v>
      </c>
      <c r="H77" s="108" t="s">
        <v>156</v>
      </c>
      <c r="I77" s="108" t="s">
        <v>299</v>
      </c>
      <c r="J77" s="117"/>
      <c r="K77" s="117"/>
      <c r="L77" s="117"/>
      <c r="M77" s="119"/>
    </row>
    <row r="78" spans="1:13" s="78" customFormat="1" ht="24" customHeight="1" x14ac:dyDescent="0.2">
      <c r="A78" s="115"/>
      <c r="B78" s="116"/>
      <c r="C78" s="116"/>
      <c r="D78" s="116"/>
      <c r="E78" s="116"/>
      <c r="F78" s="116"/>
      <c r="G78" s="116"/>
      <c r="H78" s="116"/>
      <c r="I78" s="116"/>
      <c r="J78" s="116"/>
      <c r="K78" s="109"/>
      <c r="L78" s="109"/>
      <c r="M78" s="120"/>
    </row>
    <row r="79" spans="1:13" s="78" customFormat="1" ht="12.75" customHeight="1" x14ac:dyDescent="0.2">
      <c r="A79" s="30" t="s">
        <v>48</v>
      </c>
      <c r="B79" s="63">
        <v>343</v>
      </c>
      <c r="C79" s="63">
        <v>375</v>
      </c>
      <c r="D79" s="63">
        <v>379</v>
      </c>
      <c r="E79" s="63">
        <v>253</v>
      </c>
      <c r="F79" s="63">
        <v>62</v>
      </c>
      <c r="G79" s="63">
        <v>25</v>
      </c>
      <c r="H79" s="63">
        <v>45</v>
      </c>
      <c r="I79" s="63">
        <v>45</v>
      </c>
      <c r="J79" s="63">
        <v>2</v>
      </c>
      <c r="K79" s="36">
        <v>550</v>
      </c>
      <c r="L79" s="36"/>
      <c r="M79" s="37">
        <f t="shared" ref="M79:M90" si="7">SUM(B79:L79)</f>
        <v>2079</v>
      </c>
    </row>
    <row r="80" spans="1:13" s="78" customFormat="1" ht="13.5" customHeight="1" x14ac:dyDescent="0.2">
      <c r="A80" s="30" t="s">
        <v>49</v>
      </c>
      <c r="B80" s="63">
        <v>250</v>
      </c>
      <c r="C80" s="63">
        <v>279</v>
      </c>
      <c r="D80" s="63">
        <v>257</v>
      </c>
      <c r="E80" s="63">
        <v>247</v>
      </c>
      <c r="F80" s="63">
        <v>70</v>
      </c>
      <c r="G80" s="63">
        <v>30</v>
      </c>
      <c r="H80" s="63">
        <v>48</v>
      </c>
      <c r="I80" s="63">
        <v>47</v>
      </c>
      <c r="J80" s="63"/>
      <c r="K80" s="36">
        <v>641</v>
      </c>
      <c r="L80" s="36"/>
      <c r="M80" s="37">
        <f t="shared" si="7"/>
        <v>1869</v>
      </c>
    </row>
    <row r="81" spans="1:13" s="78" customFormat="1" ht="12.75" customHeight="1" x14ac:dyDescent="0.2">
      <c r="A81" s="30" t="s">
        <v>50</v>
      </c>
      <c r="B81" s="63">
        <v>147</v>
      </c>
      <c r="C81" s="63">
        <v>164</v>
      </c>
      <c r="D81" s="63">
        <v>146</v>
      </c>
      <c r="E81" s="63">
        <v>120</v>
      </c>
      <c r="F81" s="63">
        <v>25</v>
      </c>
      <c r="G81" s="63">
        <v>15</v>
      </c>
      <c r="H81" s="63">
        <v>25</v>
      </c>
      <c r="I81" s="63">
        <v>22</v>
      </c>
      <c r="J81" s="63">
        <v>2</v>
      </c>
      <c r="K81" s="36">
        <v>297</v>
      </c>
      <c r="L81" s="36"/>
      <c r="M81" s="37">
        <f t="shared" si="7"/>
        <v>963</v>
      </c>
    </row>
    <row r="82" spans="1:13" s="65" customFormat="1" ht="12.75" customHeight="1" x14ac:dyDescent="0.2">
      <c r="A82" s="30" t="s">
        <v>51</v>
      </c>
      <c r="B82" s="63">
        <v>112</v>
      </c>
      <c r="C82" s="63">
        <v>123</v>
      </c>
      <c r="D82" s="63">
        <v>118</v>
      </c>
      <c r="E82" s="63">
        <v>127</v>
      </c>
      <c r="F82" s="63">
        <v>22</v>
      </c>
      <c r="G82" s="63">
        <v>28</v>
      </c>
      <c r="H82" s="63">
        <v>45</v>
      </c>
      <c r="I82" s="63">
        <v>41</v>
      </c>
      <c r="J82" s="63"/>
      <c r="K82" s="36">
        <v>281</v>
      </c>
      <c r="L82" s="36"/>
      <c r="M82" s="37">
        <f t="shared" si="7"/>
        <v>897</v>
      </c>
    </row>
    <row r="83" spans="1:13" s="65" customFormat="1" ht="12.75" customHeight="1" x14ac:dyDescent="0.2">
      <c r="A83" s="30" t="s">
        <v>52</v>
      </c>
      <c r="B83" s="63">
        <v>33</v>
      </c>
      <c r="C83" s="63">
        <v>33</v>
      </c>
      <c r="D83" s="63">
        <v>29</v>
      </c>
      <c r="E83" s="63">
        <v>60</v>
      </c>
      <c r="F83" s="63">
        <v>6</v>
      </c>
      <c r="G83" s="63">
        <v>7</v>
      </c>
      <c r="H83" s="63">
        <v>10</v>
      </c>
      <c r="I83" s="63">
        <v>10</v>
      </c>
      <c r="J83" s="63"/>
      <c r="K83" s="36">
        <v>145</v>
      </c>
      <c r="L83" s="36"/>
      <c r="M83" s="37">
        <f t="shared" si="7"/>
        <v>333</v>
      </c>
    </row>
    <row r="84" spans="1:13" s="65" customFormat="1" ht="12.75" customHeight="1" x14ac:dyDescent="0.2">
      <c r="A84" s="30" t="s">
        <v>53</v>
      </c>
      <c r="B84" s="63">
        <v>207</v>
      </c>
      <c r="C84" s="63">
        <v>241</v>
      </c>
      <c r="D84" s="63">
        <v>230</v>
      </c>
      <c r="E84" s="63">
        <v>252</v>
      </c>
      <c r="F84" s="63">
        <v>59</v>
      </c>
      <c r="G84" s="63">
        <v>34</v>
      </c>
      <c r="H84" s="63">
        <v>68</v>
      </c>
      <c r="I84" s="63">
        <v>61</v>
      </c>
      <c r="J84" s="63"/>
      <c r="K84" s="36">
        <v>609</v>
      </c>
      <c r="L84" s="36"/>
      <c r="M84" s="37">
        <f t="shared" si="7"/>
        <v>1761</v>
      </c>
    </row>
    <row r="85" spans="1:13" s="65" customFormat="1" ht="12.75" customHeight="1" x14ac:dyDescent="0.2">
      <c r="A85" s="30" t="s">
        <v>54</v>
      </c>
      <c r="B85" s="63">
        <v>199</v>
      </c>
      <c r="C85" s="63">
        <v>224</v>
      </c>
      <c r="D85" s="63">
        <v>212</v>
      </c>
      <c r="E85" s="63">
        <v>137</v>
      </c>
      <c r="F85" s="63">
        <v>39</v>
      </c>
      <c r="G85" s="63">
        <v>18</v>
      </c>
      <c r="H85" s="63">
        <v>29</v>
      </c>
      <c r="I85" s="63">
        <v>28</v>
      </c>
      <c r="J85" s="63"/>
      <c r="K85" s="36">
        <v>338</v>
      </c>
      <c r="L85" s="36"/>
      <c r="M85" s="37">
        <f t="shared" si="7"/>
        <v>1224</v>
      </c>
    </row>
    <row r="86" spans="1:13" s="65" customFormat="1" ht="12.75" customHeight="1" x14ac:dyDescent="0.2">
      <c r="A86" s="30" t="s">
        <v>55</v>
      </c>
      <c r="B86" s="63">
        <v>218</v>
      </c>
      <c r="C86" s="63">
        <v>249</v>
      </c>
      <c r="D86" s="63">
        <v>241</v>
      </c>
      <c r="E86" s="63">
        <v>170</v>
      </c>
      <c r="F86" s="63">
        <v>49</v>
      </c>
      <c r="G86" s="63">
        <v>28</v>
      </c>
      <c r="H86" s="63">
        <v>44</v>
      </c>
      <c r="I86" s="63">
        <v>40</v>
      </c>
      <c r="J86" s="63"/>
      <c r="K86" s="36">
        <v>410</v>
      </c>
      <c r="L86" s="36"/>
      <c r="M86" s="37">
        <f t="shared" si="7"/>
        <v>1449</v>
      </c>
    </row>
    <row r="87" spans="1:13" s="65" customFormat="1" ht="12.75" customHeight="1" x14ac:dyDescent="0.2">
      <c r="A87" s="30" t="s">
        <v>56</v>
      </c>
      <c r="B87" s="63">
        <v>106</v>
      </c>
      <c r="C87" s="63">
        <v>122</v>
      </c>
      <c r="D87" s="63">
        <v>105</v>
      </c>
      <c r="E87" s="63">
        <v>83</v>
      </c>
      <c r="F87" s="63">
        <v>22</v>
      </c>
      <c r="G87" s="63">
        <v>15</v>
      </c>
      <c r="H87" s="63">
        <v>23</v>
      </c>
      <c r="I87" s="63">
        <v>22</v>
      </c>
      <c r="J87" s="63"/>
      <c r="K87" s="36">
        <v>252</v>
      </c>
      <c r="L87" s="36"/>
      <c r="M87" s="37">
        <f t="shared" si="7"/>
        <v>750</v>
      </c>
    </row>
    <row r="88" spans="1:13" s="65" customFormat="1" ht="12.75" customHeight="1" x14ac:dyDescent="0.2">
      <c r="A88" s="30" t="s">
        <v>57</v>
      </c>
      <c r="B88" s="63">
        <v>189</v>
      </c>
      <c r="C88" s="63">
        <v>195</v>
      </c>
      <c r="D88" s="63">
        <v>198</v>
      </c>
      <c r="E88" s="63">
        <v>150</v>
      </c>
      <c r="F88" s="63">
        <v>32</v>
      </c>
      <c r="G88" s="63">
        <v>24</v>
      </c>
      <c r="H88" s="63">
        <v>43</v>
      </c>
      <c r="I88" s="63">
        <v>38</v>
      </c>
      <c r="J88" s="63">
        <v>5</v>
      </c>
      <c r="K88" s="36">
        <v>386</v>
      </c>
      <c r="L88" s="36"/>
      <c r="M88" s="37">
        <f t="shared" si="7"/>
        <v>1260</v>
      </c>
    </row>
    <row r="89" spans="1:13" s="65" customFormat="1" ht="12.75" customHeight="1" x14ac:dyDescent="0.2">
      <c r="A89" s="30" t="s">
        <v>58</v>
      </c>
      <c r="B89" s="63">
        <v>176</v>
      </c>
      <c r="C89" s="63">
        <v>210</v>
      </c>
      <c r="D89" s="63">
        <v>192</v>
      </c>
      <c r="E89" s="63">
        <v>188</v>
      </c>
      <c r="F89" s="63">
        <v>39</v>
      </c>
      <c r="G89" s="63">
        <v>23</v>
      </c>
      <c r="H89" s="63">
        <v>40</v>
      </c>
      <c r="I89" s="63">
        <v>38</v>
      </c>
      <c r="J89" s="63">
        <v>3</v>
      </c>
      <c r="K89" s="36">
        <v>492</v>
      </c>
      <c r="L89" s="36"/>
      <c r="M89" s="37">
        <f t="shared" si="7"/>
        <v>1401</v>
      </c>
    </row>
    <row r="90" spans="1:13" s="65" customFormat="1" ht="12.75" customHeight="1" x14ac:dyDescent="0.2">
      <c r="A90" s="30" t="s">
        <v>59</v>
      </c>
      <c r="B90" s="63">
        <v>66</v>
      </c>
      <c r="C90" s="63">
        <v>85</v>
      </c>
      <c r="D90" s="63">
        <v>74</v>
      </c>
      <c r="E90" s="63">
        <v>77</v>
      </c>
      <c r="F90" s="63">
        <v>24</v>
      </c>
      <c r="G90" s="63">
        <v>11</v>
      </c>
      <c r="H90" s="63">
        <v>24</v>
      </c>
      <c r="I90" s="63">
        <v>19</v>
      </c>
      <c r="J90" s="63"/>
      <c r="K90" s="36">
        <v>190</v>
      </c>
      <c r="L90" s="36"/>
      <c r="M90" s="37">
        <f t="shared" si="7"/>
        <v>570</v>
      </c>
    </row>
    <row r="91" spans="1:13" s="65" customFormat="1" ht="15.75" customHeight="1" x14ac:dyDescent="0.25">
      <c r="A91" s="30" t="s">
        <v>0</v>
      </c>
      <c r="B91" s="38">
        <f t="shared" ref="B91:M91" si="8">SUM(B79:B90)</f>
        <v>2046</v>
      </c>
      <c r="C91" s="38">
        <f t="shared" si="8"/>
        <v>2300</v>
      </c>
      <c r="D91" s="38">
        <f t="shared" si="8"/>
        <v>2181</v>
      </c>
      <c r="E91" s="38">
        <f t="shared" si="8"/>
        <v>1864</v>
      </c>
      <c r="F91" s="38">
        <f t="shared" si="8"/>
        <v>449</v>
      </c>
      <c r="G91" s="38">
        <f t="shared" si="8"/>
        <v>258</v>
      </c>
      <c r="H91" s="38">
        <f t="shared" si="8"/>
        <v>444</v>
      </c>
      <c r="I91" s="38">
        <f t="shared" si="8"/>
        <v>411</v>
      </c>
      <c r="J91" s="38">
        <f t="shared" si="8"/>
        <v>12</v>
      </c>
      <c r="K91" s="38">
        <f t="shared" si="8"/>
        <v>4591</v>
      </c>
      <c r="L91" s="38">
        <f t="shared" si="8"/>
        <v>0</v>
      </c>
      <c r="M91" s="38">
        <f t="shared" si="8"/>
        <v>14556</v>
      </c>
    </row>
    <row r="93" spans="1:13" ht="12.75" customHeight="1" x14ac:dyDescent="0.2">
      <c r="A93" s="98"/>
      <c r="B93" s="106" t="s">
        <v>300</v>
      </c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</row>
    <row r="94" spans="1:13" s="65" customFormat="1" ht="12.75" customHeight="1" x14ac:dyDescent="0.2">
      <c r="A94" s="98"/>
      <c r="B94" s="35" t="s">
        <v>124</v>
      </c>
      <c r="C94" s="35" t="s">
        <v>124</v>
      </c>
      <c r="D94" s="35" t="s">
        <v>124</v>
      </c>
      <c r="E94" s="35" t="s">
        <v>125</v>
      </c>
      <c r="F94" s="35" t="s">
        <v>126</v>
      </c>
      <c r="G94" s="35" t="s">
        <v>127</v>
      </c>
      <c r="H94" s="35" t="s">
        <v>127</v>
      </c>
      <c r="I94" s="35" t="s">
        <v>127</v>
      </c>
      <c r="J94" s="105" t="s">
        <v>134</v>
      </c>
      <c r="K94" s="105" t="s">
        <v>122</v>
      </c>
      <c r="L94" s="105" t="s">
        <v>123</v>
      </c>
      <c r="M94" s="107" t="s">
        <v>0</v>
      </c>
    </row>
    <row r="95" spans="1:13" s="65" customFormat="1" ht="12.75" customHeight="1" x14ac:dyDescent="0.2">
      <c r="A95" s="110">
        <v>45237</v>
      </c>
      <c r="B95" s="105" t="s">
        <v>155</v>
      </c>
      <c r="C95" s="105" t="s">
        <v>156</v>
      </c>
      <c r="D95" s="105" t="s">
        <v>299</v>
      </c>
      <c r="E95" s="105" t="s">
        <v>157</v>
      </c>
      <c r="F95" s="108" t="s">
        <v>157</v>
      </c>
      <c r="G95" s="105" t="s">
        <v>155</v>
      </c>
      <c r="H95" s="105" t="s">
        <v>156</v>
      </c>
      <c r="I95" s="105" t="s">
        <v>299</v>
      </c>
      <c r="J95" s="104"/>
      <c r="K95" s="105"/>
      <c r="L95" s="105"/>
      <c r="M95" s="107"/>
    </row>
    <row r="96" spans="1:13" s="78" customFormat="1" ht="24.75" customHeight="1" x14ac:dyDescent="0.2">
      <c r="A96" s="111"/>
      <c r="B96" s="105"/>
      <c r="C96" s="105"/>
      <c r="D96" s="105"/>
      <c r="E96" s="105"/>
      <c r="F96" s="109"/>
      <c r="G96" s="105"/>
      <c r="H96" s="105"/>
      <c r="I96" s="105"/>
      <c r="J96" s="104"/>
      <c r="K96" s="105"/>
      <c r="L96" s="105"/>
      <c r="M96" s="107"/>
    </row>
    <row r="97" spans="1:13" s="65" customFormat="1" ht="12.75" customHeight="1" x14ac:dyDescent="0.2">
      <c r="A97" s="30" t="s">
        <v>60</v>
      </c>
      <c r="B97" s="63">
        <v>131</v>
      </c>
      <c r="C97" s="63">
        <v>151</v>
      </c>
      <c r="D97" s="63">
        <v>145</v>
      </c>
      <c r="E97" s="63">
        <v>172</v>
      </c>
      <c r="F97" s="63">
        <v>85</v>
      </c>
      <c r="G97" s="63">
        <v>26</v>
      </c>
      <c r="H97" s="63">
        <v>46</v>
      </c>
      <c r="I97" s="63">
        <v>42</v>
      </c>
      <c r="J97" s="36">
        <v>2</v>
      </c>
      <c r="K97" s="36">
        <v>553</v>
      </c>
      <c r="L97" s="36"/>
      <c r="M97" s="37">
        <f>SUM(B97:L97)</f>
        <v>1353</v>
      </c>
    </row>
    <row r="98" spans="1:13" s="65" customFormat="1" ht="12.75" customHeight="1" x14ac:dyDescent="0.2">
      <c r="A98" s="30" t="s">
        <v>61</v>
      </c>
      <c r="B98" s="63">
        <v>118</v>
      </c>
      <c r="C98" s="63">
        <v>122</v>
      </c>
      <c r="D98" s="63">
        <v>107</v>
      </c>
      <c r="E98" s="63">
        <v>211</v>
      </c>
      <c r="F98" s="63">
        <v>61</v>
      </c>
      <c r="G98" s="63">
        <v>24</v>
      </c>
      <c r="H98" s="63">
        <v>42</v>
      </c>
      <c r="I98" s="63">
        <v>42</v>
      </c>
      <c r="J98" s="36"/>
      <c r="K98" s="36">
        <v>623</v>
      </c>
      <c r="L98" s="36"/>
      <c r="M98" s="37">
        <f>SUM(B98:L98)</f>
        <v>1350</v>
      </c>
    </row>
    <row r="99" spans="1:13" s="65" customFormat="1" ht="15.75" customHeight="1" x14ac:dyDescent="0.25">
      <c r="A99" s="30" t="s">
        <v>0</v>
      </c>
      <c r="B99" s="38">
        <f t="shared" ref="B99:M99" si="9">SUM(B97:B98)</f>
        <v>249</v>
      </c>
      <c r="C99" s="38">
        <f t="shared" si="9"/>
        <v>273</v>
      </c>
      <c r="D99" s="38">
        <f t="shared" si="9"/>
        <v>252</v>
      </c>
      <c r="E99" s="38">
        <f t="shared" si="9"/>
        <v>383</v>
      </c>
      <c r="F99" s="38">
        <f t="shared" si="9"/>
        <v>146</v>
      </c>
      <c r="G99" s="38">
        <f t="shared" si="9"/>
        <v>50</v>
      </c>
      <c r="H99" s="38">
        <f t="shared" si="9"/>
        <v>88</v>
      </c>
      <c r="I99" s="38">
        <f t="shared" si="9"/>
        <v>84</v>
      </c>
      <c r="J99" s="38">
        <f t="shared" si="9"/>
        <v>2</v>
      </c>
      <c r="K99" s="38">
        <f t="shared" si="9"/>
        <v>1176</v>
      </c>
      <c r="L99" s="38">
        <f t="shared" si="9"/>
        <v>0</v>
      </c>
      <c r="M99" s="38">
        <f t="shared" si="9"/>
        <v>2703</v>
      </c>
    </row>
    <row r="100" spans="1:13" x14ac:dyDescent="0.2">
      <c r="B100" s="77">
        <v>249</v>
      </c>
      <c r="C100" s="77">
        <v>273</v>
      </c>
      <c r="D100" s="77">
        <v>252</v>
      </c>
      <c r="E100" s="77">
        <v>383</v>
      </c>
      <c r="F100" s="77">
        <v>146</v>
      </c>
      <c r="G100" s="77">
        <v>50</v>
      </c>
      <c r="H100" s="77">
        <v>88</v>
      </c>
      <c r="I100" s="77">
        <v>84</v>
      </c>
    </row>
    <row r="102" spans="1:13" ht="12.75" customHeight="1" x14ac:dyDescent="0.2">
      <c r="A102" s="98"/>
      <c r="B102" s="106" t="s">
        <v>300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</row>
    <row r="103" spans="1:13" s="65" customFormat="1" ht="12.75" customHeight="1" x14ac:dyDescent="0.2">
      <c r="A103" s="98"/>
      <c r="B103" s="35" t="s">
        <v>124</v>
      </c>
      <c r="C103" s="35" t="s">
        <v>124</v>
      </c>
      <c r="D103" s="35" t="s">
        <v>124</v>
      </c>
      <c r="E103" s="35" t="s">
        <v>125</v>
      </c>
      <c r="F103" s="35" t="s">
        <v>126</v>
      </c>
      <c r="G103" s="35" t="s">
        <v>127</v>
      </c>
      <c r="H103" s="35" t="s">
        <v>127</v>
      </c>
      <c r="I103" s="35" t="s">
        <v>127</v>
      </c>
      <c r="J103" s="105" t="s">
        <v>134</v>
      </c>
      <c r="K103" s="105" t="s">
        <v>122</v>
      </c>
      <c r="L103" s="105" t="s">
        <v>123</v>
      </c>
      <c r="M103" s="107" t="s">
        <v>0</v>
      </c>
    </row>
    <row r="104" spans="1:13" s="65" customFormat="1" ht="12.75" customHeight="1" x14ac:dyDescent="0.2">
      <c r="A104" s="110">
        <v>45237</v>
      </c>
      <c r="B104" s="105" t="s">
        <v>155</v>
      </c>
      <c r="C104" s="105" t="s">
        <v>156</v>
      </c>
      <c r="D104" s="105" t="s">
        <v>299</v>
      </c>
      <c r="E104" s="105" t="s">
        <v>157</v>
      </c>
      <c r="F104" s="108" t="s">
        <v>157</v>
      </c>
      <c r="G104" s="105" t="s">
        <v>155</v>
      </c>
      <c r="H104" s="105" t="s">
        <v>156</v>
      </c>
      <c r="I104" s="105" t="s">
        <v>299</v>
      </c>
      <c r="J104" s="104"/>
      <c r="K104" s="105"/>
      <c r="L104" s="105"/>
      <c r="M104" s="107"/>
    </row>
    <row r="105" spans="1:13" s="78" customFormat="1" ht="24.75" customHeight="1" x14ac:dyDescent="0.2">
      <c r="A105" s="111"/>
      <c r="B105" s="105"/>
      <c r="C105" s="105"/>
      <c r="D105" s="105"/>
      <c r="E105" s="105"/>
      <c r="F105" s="109"/>
      <c r="G105" s="105"/>
      <c r="H105" s="105"/>
      <c r="I105" s="105"/>
      <c r="J105" s="104"/>
      <c r="K105" s="105"/>
      <c r="L105" s="105"/>
      <c r="M105" s="107"/>
    </row>
    <row r="106" spans="1:13" s="78" customFormat="1" ht="12.75" customHeight="1" x14ac:dyDescent="0.2">
      <c r="A106" s="30" t="s">
        <v>62</v>
      </c>
      <c r="B106" s="63">
        <v>79</v>
      </c>
      <c r="C106" s="63">
        <v>83</v>
      </c>
      <c r="D106" s="63">
        <v>77</v>
      </c>
      <c r="E106" s="63">
        <v>74</v>
      </c>
      <c r="F106" s="63">
        <v>18</v>
      </c>
      <c r="G106" s="63">
        <v>12</v>
      </c>
      <c r="H106" s="63">
        <v>16</v>
      </c>
      <c r="I106" s="63">
        <v>11</v>
      </c>
      <c r="J106" s="36">
        <v>1</v>
      </c>
      <c r="K106" s="36">
        <v>217</v>
      </c>
      <c r="L106" s="36"/>
      <c r="M106" s="37">
        <f t="shared" ref="M106:M112" si="10">SUM(B106:L106)</f>
        <v>588</v>
      </c>
    </row>
    <row r="107" spans="1:13" s="65" customFormat="1" ht="12.75" customHeight="1" x14ac:dyDescent="0.2">
      <c r="A107" s="30" t="s">
        <v>63</v>
      </c>
      <c r="B107" s="63">
        <v>79</v>
      </c>
      <c r="C107" s="63">
        <v>87</v>
      </c>
      <c r="D107" s="63">
        <v>83</v>
      </c>
      <c r="E107" s="63">
        <v>165</v>
      </c>
      <c r="F107" s="63">
        <v>41</v>
      </c>
      <c r="G107" s="63">
        <v>4</v>
      </c>
      <c r="H107" s="63">
        <v>14</v>
      </c>
      <c r="I107" s="63">
        <v>13</v>
      </c>
      <c r="J107" s="36"/>
      <c r="K107" s="36">
        <v>480</v>
      </c>
      <c r="L107" s="36"/>
      <c r="M107" s="37">
        <f t="shared" si="10"/>
        <v>966</v>
      </c>
    </row>
    <row r="108" spans="1:13" s="65" customFormat="1" ht="12.75" customHeight="1" x14ac:dyDescent="0.2">
      <c r="A108" s="30" t="s">
        <v>64</v>
      </c>
      <c r="B108" s="63">
        <v>29</v>
      </c>
      <c r="C108" s="63">
        <v>35</v>
      </c>
      <c r="D108" s="63">
        <v>38</v>
      </c>
      <c r="E108" s="63">
        <v>87</v>
      </c>
      <c r="F108" s="63">
        <v>29</v>
      </c>
      <c r="G108" s="63">
        <v>13</v>
      </c>
      <c r="H108" s="63">
        <v>16</v>
      </c>
      <c r="I108" s="63">
        <v>14</v>
      </c>
      <c r="J108" s="36"/>
      <c r="K108" s="36">
        <v>237</v>
      </c>
      <c r="L108" s="36"/>
      <c r="M108" s="37">
        <f t="shared" si="10"/>
        <v>498</v>
      </c>
    </row>
    <row r="109" spans="1:13" s="65" customFormat="1" ht="12.75" customHeight="1" x14ac:dyDescent="0.2">
      <c r="A109" s="30" t="s">
        <v>65</v>
      </c>
      <c r="B109" s="63">
        <v>44</v>
      </c>
      <c r="C109" s="63">
        <v>51</v>
      </c>
      <c r="D109" s="63">
        <v>48</v>
      </c>
      <c r="E109" s="63">
        <v>86</v>
      </c>
      <c r="F109" s="63">
        <v>13</v>
      </c>
      <c r="G109" s="63">
        <v>7</v>
      </c>
      <c r="H109" s="63">
        <v>16</v>
      </c>
      <c r="I109" s="63">
        <v>16</v>
      </c>
      <c r="J109" s="36"/>
      <c r="K109" s="36">
        <v>214</v>
      </c>
      <c r="L109" s="36"/>
      <c r="M109" s="37">
        <f t="shared" si="10"/>
        <v>495</v>
      </c>
    </row>
    <row r="110" spans="1:13" s="65" customFormat="1" ht="12.75" customHeight="1" x14ac:dyDescent="0.2">
      <c r="A110" s="30" t="s">
        <v>66</v>
      </c>
      <c r="B110" s="63">
        <v>38</v>
      </c>
      <c r="C110" s="63">
        <v>37</v>
      </c>
      <c r="D110" s="63">
        <v>41</v>
      </c>
      <c r="E110" s="63">
        <v>45</v>
      </c>
      <c r="F110" s="63">
        <v>9</v>
      </c>
      <c r="G110" s="63">
        <v>8</v>
      </c>
      <c r="H110" s="63">
        <v>13</v>
      </c>
      <c r="I110" s="63">
        <v>12</v>
      </c>
      <c r="J110" s="36">
        <v>1</v>
      </c>
      <c r="K110" s="36">
        <v>159</v>
      </c>
      <c r="L110" s="36"/>
      <c r="M110" s="37">
        <f t="shared" si="10"/>
        <v>363</v>
      </c>
    </row>
    <row r="111" spans="1:13" s="65" customFormat="1" ht="12.75" customHeight="1" x14ac:dyDescent="0.2">
      <c r="A111" s="30" t="s">
        <v>67</v>
      </c>
      <c r="B111" s="63">
        <v>61</v>
      </c>
      <c r="C111" s="63">
        <v>72</v>
      </c>
      <c r="D111" s="63">
        <v>67</v>
      </c>
      <c r="E111" s="63">
        <v>89</v>
      </c>
      <c r="F111" s="63">
        <v>21</v>
      </c>
      <c r="G111" s="63">
        <v>9</v>
      </c>
      <c r="H111" s="63">
        <v>10</v>
      </c>
      <c r="I111" s="63">
        <v>9</v>
      </c>
      <c r="J111" s="36"/>
      <c r="K111" s="36">
        <v>268</v>
      </c>
      <c r="L111" s="36"/>
      <c r="M111" s="37">
        <f t="shared" si="10"/>
        <v>606</v>
      </c>
    </row>
    <row r="112" spans="1:13" s="65" customFormat="1" ht="12.75" customHeight="1" x14ac:dyDescent="0.2">
      <c r="A112" s="30" t="s">
        <v>68</v>
      </c>
      <c r="B112" s="63">
        <v>96</v>
      </c>
      <c r="C112" s="63">
        <v>101</v>
      </c>
      <c r="D112" s="63">
        <v>98</v>
      </c>
      <c r="E112" s="63">
        <v>86</v>
      </c>
      <c r="F112" s="63">
        <v>18</v>
      </c>
      <c r="G112" s="63">
        <v>12</v>
      </c>
      <c r="H112" s="63">
        <v>18</v>
      </c>
      <c r="I112" s="63">
        <v>23</v>
      </c>
      <c r="J112" s="36"/>
      <c r="K112" s="36">
        <v>238</v>
      </c>
      <c r="L112" s="36"/>
      <c r="M112" s="37">
        <f t="shared" si="10"/>
        <v>690</v>
      </c>
    </row>
    <row r="113" spans="1:13" s="65" customFormat="1" ht="15.75" customHeight="1" x14ac:dyDescent="0.25">
      <c r="A113" s="30" t="s">
        <v>0</v>
      </c>
      <c r="B113" s="38">
        <f t="shared" ref="B113:M113" si="11">SUM(B106:B112)</f>
        <v>426</v>
      </c>
      <c r="C113" s="38">
        <f t="shared" si="11"/>
        <v>466</v>
      </c>
      <c r="D113" s="38">
        <f t="shared" si="11"/>
        <v>452</v>
      </c>
      <c r="E113" s="38">
        <f t="shared" si="11"/>
        <v>632</v>
      </c>
      <c r="F113" s="38">
        <f t="shared" si="11"/>
        <v>149</v>
      </c>
      <c r="G113" s="38">
        <f t="shared" si="11"/>
        <v>65</v>
      </c>
      <c r="H113" s="38">
        <f t="shared" si="11"/>
        <v>103</v>
      </c>
      <c r="I113" s="38">
        <f t="shared" si="11"/>
        <v>98</v>
      </c>
      <c r="J113" s="38">
        <f t="shared" si="11"/>
        <v>2</v>
      </c>
      <c r="K113" s="38">
        <f t="shared" si="11"/>
        <v>1813</v>
      </c>
      <c r="L113" s="38">
        <f t="shared" si="11"/>
        <v>0</v>
      </c>
      <c r="M113" s="38">
        <f t="shared" si="11"/>
        <v>4206</v>
      </c>
    </row>
    <row r="115" spans="1:13" ht="12.75" customHeight="1" x14ac:dyDescent="0.2">
      <c r="A115" s="98"/>
      <c r="B115" s="106" t="s">
        <v>300</v>
      </c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</row>
    <row r="116" spans="1:13" s="65" customFormat="1" ht="12.75" customHeight="1" x14ac:dyDescent="0.2">
      <c r="A116" s="98"/>
      <c r="B116" s="35" t="s">
        <v>124</v>
      </c>
      <c r="C116" s="35" t="s">
        <v>124</v>
      </c>
      <c r="D116" s="35" t="s">
        <v>124</v>
      </c>
      <c r="E116" s="35" t="s">
        <v>125</v>
      </c>
      <c r="F116" s="35" t="s">
        <v>126</v>
      </c>
      <c r="G116" s="35" t="s">
        <v>127</v>
      </c>
      <c r="H116" s="35" t="s">
        <v>127</v>
      </c>
      <c r="I116" s="35" t="s">
        <v>127</v>
      </c>
      <c r="J116" s="105" t="s">
        <v>134</v>
      </c>
      <c r="K116" s="105" t="s">
        <v>122</v>
      </c>
      <c r="L116" s="105" t="s">
        <v>123</v>
      </c>
      <c r="M116" s="107" t="s">
        <v>0</v>
      </c>
    </row>
    <row r="117" spans="1:13" s="65" customFormat="1" ht="12.75" customHeight="1" x14ac:dyDescent="0.2">
      <c r="A117" s="110">
        <v>45237</v>
      </c>
      <c r="B117" s="105" t="s">
        <v>155</v>
      </c>
      <c r="C117" s="105" t="s">
        <v>156</v>
      </c>
      <c r="D117" s="105" t="s">
        <v>299</v>
      </c>
      <c r="E117" s="105" t="s">
        <v>157</v>
      </c>
      <c r="F117" s="108" t="s">
        <v>157</v>
      </c>
      <c r="G117" s="105" t="s">
        <v>155</v>
      </c>
      <c r="H117" s="105" t="s">
        <v>156</v>
      </c>
      <c r="I117" s="105" t="s">
        <v>299</v>
      </c>
      <c r="J117" s="104"/>
      <c r="K117" s="105"/>
      <c r="L117" s="105"/>
      <c r="M117" s="107"/>
    </row>
    <row r="118" spans="1:13" s="78" customFormat="1" ht="23.25" customHeight="1" x14ac:dyDescent="0.2">
      <c r="A118" s="111"/>
      <c r="B118" s="105"/>
      <c r="C118" s="105"/>
      <c r="D118" s="105"/>
      <c r="E118" s="105"/>
      <c r="F118" s="109"/>
      <c r="G118" s="105"/>
      <c r="H118" s="105"/>
      <c r="I118" s="105"/>
      <c r="J118" s="104"/>
      <c r="K118" s="105"/>
      <c r="L118" s="105"/>
      <c r="M118" s="107"/>
    </row>
    <row r="119" spans="1:13" s="78" customFormat="1" ht="12.75" customHeight="1" x14ac:dyDescent="0.2">
      <c r="A119" s="30" t="s">
        <v>69</v>
      </c>
      <c r="B119" s="63">
        <v>67</v>
      </c>
      <c r="C119" s="63">
        <v>77</v>
      </c>
      <c r="D119" s="63">
        <v>72</v>
      </c>
      <c r="E119" s="63">
        <v>106</v>
      </c>
      <c r="F119" s="63">
        <v>32</v>
      </c>
      <c r="G119" s="63">
        <v>15</v>
      </c>
      <c r="H119" s="63">
        <v>25</v>
      </c>
      <c r="I119" s="63">
        <v>27</v>
      </c>
      <c r="J119" s="36"/>
      <c r="K119" s="36">
        <v>254</v>
      </c>
      <c r="L119" s="36"/>
      <c r="M119" s="37">
        <f>SUM(B119:L119)</f>
        <v>675</v>
      </c>
    </row>
    <row r="120" spans="1:13" s="65" customFormat="1" ht="12.75" customHeight="1" x14ac:dyDescent="0.2">
      <c r="A120" s="30" t="s">
        <v>70</v>
      </c>
      <c r="B120" s="63">
        <v>97</v>
      </c>
      <c r="C120" s="63">
        <v>111</v>
      </c>
      <c r="D120" s="63">
        <v>114</v>
      </c>
      <c r="E120" s="63">
        <v>236</v>
      </c>
      <c r="F120" s="63">
        <v>68</v>
      </c>
      <c r="G120" s="63">
        <v>24</v>
      </c>
      <c r="H120" s="63">
        <v>39</v>
      </c>
      <c r="I120" s="63">
        <v>28</v>
      </c>
      <c r="J120" s="36"/>
      <c r="K120" s="36">
        <v>624</v>
      </c>
      <c r="L120" s="36"/>
      <c r="M120" s="37">
        <f>SUM(B120:L120)</f>
        <v>1341</v>
      </c>
    </row>
    <row r="121" spans="1:13" s="65" customFormat="1" ht="12.75" customHeight="1" x14ac:dyDescent="0.2">
      <c r="A121" s="30" t="s">
        <v>71</v>
      </c>
      <c r="B121" s="63">
        <v>71</v>
      </c>
      <c r="C121" s="63">
        <v>75</v>
      </c>
      <c r="D121" s="63">
        <v>78</v>
      </c>
      <c r="E121" s="63">
        <v>141</v>
      </c>
      <c r="F121" s="63">
        <v>52</v>
      </c>
      <c r="G121" s="63">
        <v>21</v>
      </c>
      <c r="H121" s="63">
        <v>34</v>
      </c>
      <c r="I121" s="63">
        <v>35</v>
      </c>
      <c r="J121" s="36"/>
      <c r="K121" s="36">
        <v>384</v>
      </c>
      <c r="L121" s="36"/>
      <c r="M121" s="37">
        <f>SUM(B121:L121)</f>
        <v>891</v>
      </c>
    </row>
    <row r="122" spans="1:13" s="65" customFormat="1" ht="12.75" customHeight="1" x14ac:dyDescent="0.2">
      <c r="A122" s="30" t="s">
        <v>72</v>
      </c>
      <c r="B122" s="63">
        <v>69</v>
      </c>
      <c r="C122" s="63">
        <v>66</v>
      </c>
      <c r="D122" s="63">
        <v>65</v>
      </c>
      <c r="E122" s="63">
        <v>111</v>
      </c>
      <c r="F122" s="63">
        <v>25</v>
      </c>
      <c r="G122" s="63">
        <v>18</v>
      </c>
      <c r="H122" s="63">
        <v>26</v>
      </c>
      <c r="I122" s="63">
        <v>23</v>
      </c>
      <c r="J122" s="36">
        <v>2</v>
      </c>
      <c r="K122" s="36">
        <v>270</v>
      </c>
      <c r="L122" s="36"/>
      <c r="M122" s="37">
        <f>SUM(B122:L122)</f>
        <v>675</v>
      </c>
    </row>
    <row r="123" spans="1:13" s="65" customFormat="1" ht="15.75" customHeight="1" x14ac:dyDescent="0.25">
      <c r="A123" s="30" t="s">
        <v>0</v>
      </c>
      <c r="B123" s="38">
        <f t="shared" ref="B123:L123" si="12">SUM(B119:B122)</f>
        <v>304</v>
      </c>
      <c r="C123" s="38">
        <f t="shared" si="12"/>
        <v>329</v>
      </c>
      <c r="D123" s="38">
        <f t="shared" si="12"/>
        <v>329</v>
      </c>
      <c r="E123" s="38">
        <f t="shared" si="12"/>
        <v>594</v>
      </c>
      <c r="F123" s="38">
        <f t="shared" si="12"/>
        <v>177</v>
      </c>
      <c r="G123" s="38">
        <f t="shared" si="12"/>
        <v>78</v>
      </c>
      <c r="H123" s="38">
        <f t="shared" si="12"/>
        <v>124</v>
      </c>
      <c r="I123" s="38">
        <f t="shared" si="12"/>
        <v>113</v>
      </c>
      <c r="J123" s="38">
        <f t="shared" si="12"/>
        <v>2</v>
      </c>
      <c r="K123" s="38">
        <f t="shared" si="12"/>
        <v>1532</v>
      </c>
      <c r="L123" s="38">
        <f t="shared" si="12"/>
        <v>0</v>
      </c>
      <c r="M123" s="38">
        <f>SUM(M119:M122)</f>
        <v>3582</v>
      </c>
    </row>
    <row r="124" spans="1:13" ht="12" customHeight="1" x14ac:dyDescent="0.2"/>
    <row r="125" spans="1:13" ht="12.75" customHeight="1" x14ac:dyDescent="0.2">
      <c r="A125" s="98"/>
      <c r="B125" s="106" t="s">
        <v>295</v>
      </c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3" s="65" customFormat="1" ht="12.75" customHeight="1" x14ac:dyDescent="0.2">
      <c r="A126" s="98"/>
      <c r="B126" s="35" t="s">
        <v>124</v>
      </c>
      <c r="C126" s="35" t="s">
        <v>124</v>
      </c>
      <c r="D126" s="35" t="s">
        <v>124</v>
      </c>
      <c r="E126" s="35" t="s">
        <v>125</v>
      </c>
      <c r="F126" s="35" t="s">
        <v>126</v>
      </c>
      <c r="G126" s="35" t="s">
        <v>127</v>
      </c>
      <c r="H126" s="35" t="s">
        <v>127</v>
      </c>
      <c r="I126" s="35" t="s">
        <v>127</v>
      </c>
      <c r="J126" s="105" t="s">
        <v>134</v>
      </c>
      <c r="K126" s="105" t="s">
        <v>122</v>
      </c>
      <c r="L126" s="105" t="s">
        <v>123</v>
      </c>
      <c r="M126" s="107" t="s">
        <v>0</v>
      </c>
    </row>
    <row r="127" spans="1:13" s="65" customFormat="1" ht="12.75" customHeight="1" x14ac:dyDescent="0.2">
      <c r="A127" s="110">
        <v>45237</v>
      </c>
      <c r="B127" s="105" t="s">
        <v>155</v>
      </c>
      <c r="C127" s="105" t="s">
        <v>156</v>
      </c>
      <c r="D127" s="105" t="s">
        <v>299</v>
      </c>
      <c r="E127" s="105" t="s">
        <v>157</v>
      </c>
      <c r="F127" s="108" t="s">
        <v>157</v>
      </c>
      <c r="G127" s="105" t="s">
        <v>155</v>
      </c>
      <c r="H127" s="105" t="s">
        <v>156</v>
      </c>
      <c r="I127" s="105" t="s">
        <v>299</v>
      </c>
      <c r="J127" s="104"/>
      <c r="K127" s="105"/>
      <c r="L127" s="105"/>
      <c r="M127" s="107"/>
    </row>
    <row r="128" spans="1:13" s="78" customFormat="1" ht="24.75" customHeight="1" x14ac:dyDescent="0.2">
      <c r="A128" s="111"/>
      <c r="B128" s="105"/>
      <c r="C128" s="105"/>
      <c r="D128" s="105"/>
      <c r="E128" s="105"/>
      <c r="F128" s="109"/>
      <c r="G128" s="105"/>
      <c r="H128" s="105"/>
      <c r="I128" s="105"/>
      <c r="J128" s="104"/>
      <c r="K128" s="105"/>
      <c r="L128" s="105"/>
      <c r="M128" s="107"/>
    </row>
    <row r="129" spans="1:13" s="78" customFormat="1" ht="12.75" customHeight="1" x14ac:dyDescent="0.2">
      <c r="A129" s="30" t="s">
        <v>73</v>
      </c>
      <c r="B129" s="63">
        <v>77</v>
      </c>
      <c r="C129" s="63">
        <v>89</v>
      </c>
      <c r="D129" s="63">
        <v>81</v>
      </c>
      <c r="E129" s="63">
        <v>108</v>
      </c>
      <c r="F129" s="63">
        <v>56</v>
      </c>
      <c r="G129" s="63">
        <v>26</v>
      </c>
      <c r="H129" s="63">
        <v>40</v>
      </c>
      <c r="I129" s="63">
        <v>42</v>
      </c>
      <c r="J129" s="36"/>
      <c r="K129" s="36">
        <v>336</v>
      </c>
      <c r="L129" s="36"/>
      <c r="M129" s="37">
        <f t="shared" ref="M129:M136" si="13">SUM(B129:L129)</f>
        <v>855</v>
      </c>
    </row>
    <row r="130" spans="1:13" s="65" customFormat="1" ht="12.75" customHeight="1" x14ac:dyDescent="0.2">
      <c r="A130" s="30" t="s">
        <v>74</v>
      </c>
      <c r="B130" s="63">
        <v>298</v>
      </c>
      <c r="C130" s="63">
        <v>329</v>
      </c>
      <c r="D130" s="63">
        <v>317</v>
      </c>
      <c r="E130" s="63">
        <v>271</v>
      </c>
      <c r="F130" s="63">
        <v>74</v>
      </c>
      <c r="G130" s="63">
        <v>40</v>
      </c>
      <c r="H130" s="63">
        <v>59</v>
      </c>
      <c r="I130" s="63">
        <v>59</v>
      </c>
      <c r="J130" s="36"/>
      <c r="K130" s="36">
        <v>716</v>
      </c>
      <c r="L130" s="36"/>
      <c r="M130" s="37">
        <f t="shared" si="13"/>
        <v>2163</v>
      </c>
    </row>
    <row r="131" spans="1:13" s="65" customFormat="1" ht="12.75" customHeight="1" x14ac:dyDescent="0.2">
      <c r="A131" s="30" t="s">
        <v>75</v>
      </c>
      <c r="B131" s="63">
        <v>146</v>
      </c>
      <c r="C131" s="63">
        <v>171</v>
      </c>
      <c r="D131" s="63">
        <v>156</v>
      </c>
      <c r="E131" s="63">
        <v>162</v>
      </c>
      <c r="F131" s="63">
        <v>54</v>
      </c>
      <c r="G131" s="63">
        <v>20</v>
      </c>
      <c r="H131" s="63">
        <v>43</v>
      </c>
      <c r="I131" s="63">
        <v>34</v>
      </c>
      <c r="J131" s="36"/>
      <c r="K131" s="36">
        <v>483</v>
      </c>
      <c r="L131" s="36"/>
      <c r="M131" s="37">
        <f t="shared" si="13"/>
        <v>1269</v>
      </c>
    </row>
    <row r="132" spans="1:13" s="65" customFormat="1" ht="12.75" customHeight="1" x14ac:dyDescent="0.2">
      <c r="A132" s="30" t="s">
        <v>76</v>
      </c>
      <c r="B132" s="63">
        <v>224</v>
      </c>
      <c r="C132" s="63">
        <v>268</v>
      </c>
      <c r="D132" s="63">
        <v>251</v>
      </c>
      <c r="E132" s="63">
        <v>277</v>
      </c>
      <c r="F132" s="63">
        <v>91</v>
      </c>
      <c r="G132" s="63">
        <v>47</v>
      </c>
      <c r="H132" s="63">
        <v>82</v>
      </c>
      <c r="I132" s="63">
        <v>85</v>
      </c>
      <c r="J132" s="36"/>
      <c r="K132" s="36">
        <v>712</v>
      </c>
      <c r="L132" s="36"/>
      <c r="M132" s="37">
        <f t="shared" si="13"/>
        <v>2037</v>
      </c>
    </row>
    <row r="133" spans="1:13" s="65" customFormat="1" ht="12.75" customHeight="1" x14ac:dyDescent="0.2">
      <c r="A133" s="30" t="s">
        <v>77</v>
      </c>
      <c r="B133" s="63">
        <v>242</v>
      </c>
      <c r="C133" s="63">
        <v>282</v>
      </c>
      <c r="D133" s="63">
        <v>265</v>
      </c>
      <c r="E133" s="63">
        <v>245</v>
      </c>
      <c r="F133" s="63">
        <v>85</v>
      </c>
      <c r="G133" s="63">
        <v>38</v>
      </c>
      <c r="H133" s="63">
        <v>62</v>
      </c>
      <c r="I133" s="63">
        <v>60</v>
      </c>
      <c r="J133" s="36"/>
      <c r="K133" s="36">
        <v>689</v>
      </c>
      <c r="L133" s="36"/>
      <c r="M133" s="37">
        <f t="shared" si="13"/>
        <v>1968</v>
      </c>
    </row>
    <row r="134" spans="1:13" s="65" customFormat="1" ht="12.75" customHeight="1" x14ac:dyDescent="0.2">
      <c r="A134" s="30" t="s">
        <v>78</v>
      </c>
      <c r="B134" s="63">
        <v>137</v>
      </c>
      <c r="C134" s="63">
        <v>152</v>
      </c>
      <c r="D134" s="63">
        <v>140</v>
      </c>
      <c r="E134" s="63">
        <v>111</v>
      </c>
      <c r="F134" s="63">
        <v>30</v>
      </c>
      <c r="G134" s="63">
        <v>12</v>
      </c>
      <c r="H134" s="63">
        <v>28</v>
      </c>
      <c r="I134" s="63">
        <v>26</v>
      </c>
      <c r="J134" s="36">
        <v>1</v>
      </c>
      <c r="K134" s="36">
        <v>266</v>
      </c>
      <c r="L134" s="36"/>
      <c r="M134" s="37">
        <f t="shared" si="13"/>
        <v>903</v>
      </c>
    </row>
    <row r="135" spans="1:13" s="65" customFormat="1" ht="12.75" customHeight="1" x14ac:dyDescent="0.2">
      <c r="A135" s="30" t="s">
        <v>79</v>
      </c>
      <c r="B135" s="63">
        <v>104</v>
      </c>
      <c r="C135" s="63">
        <v>120</v>
      </c>
      <c r="D135" s="63">
        <v>111</v>
      </c>
      <c r="E135" s="63">
        <v>193</v>
      </c>
      <c r="F135" s="63">
        <v>51</v>
      </c>
      <c r="G135" s="63">
        <v>23</v>
      </c>
      <c r="H135" s="63">
        <v>49</v>
      </c>
      <c r="I135" s="63">
        <v>45</v>
      </c>
      <c r="J135" s="36"/>
      <c r="K135" s="36">
        <v>492</v>
      </c>
      <c r="L135" s="36"/>
      <c r="M135" s="37">
        <f t="shared" si="13"/>
        <v>1188</v>
      </c>
    </row>
    <row r="136" spans="1:13" s="65" customFormat="1" ht="12.75" customHeight="1" x14ac:dyDescent="0.2">
      <c r="A136" s="30" t="s">
        <v>80</v>
      </c>
      <c r="B136" s="63">
        <v>262</v>
      </c>
      <c r="C136" s="63">
        <v>298</v>
      </c>
      <c r="D136" s="63">
        <v>275</v>
      </c>
      <c r="E136" s="63">
        <v>275</v>
      </c>
      <c r="F136" s="63">
        <v>84</v>
      </c>
      <c r="G136" s="63">
        <v>45</v>
      </c>
      <c r="H136" s="63">
        <v>77</v>
      </c>
      <c r="I136" s="63">
        <v>69</v>
      </c>
      <c r="J136" s="36">
        <v>4</v>
      </c>
      <c r="K136" s="36">
        <v>738</v>
      </c>
      <c r="L136" s="36"/>
      <c r="M136" s="37">
        <f t="shared" si="13"/>
        <v>2127</v>
      </c>
    </row>
    <row r="137" spans="1:13" s="65" customFormat="1" ht="15.75" customHeight="1" x14ac:dyDescent="0.25">
      <c r="A137" s="30" t="s">
        <v>0</v>
      </c>
      <c r="B137" s="38">
        <f t="shared" ref="B137:M137" si="14">SUM(B129:B136)</f>
        <v>1490</v>
      </c>
      <c r="C137" s="38">
        <f t="shared" si="14"/>
        <v>1709</v>
      </c>
      <c r="D137" s="38">
        <f t="shared" si="14"/>
        <v>1596</v>
      </c>
      <c r="E137" s="38">
        <f t="shared" si="14"/>
        <v>1642</v>
      </c>
      <c r="F137" s="38">
        <f t="shared" si="14"/>
        <v>525</v>
      </c>
      <c r="G137" s="38">
        <f t="shared" si="14"/>
        <v>251</v>
      </c>
      <c r="H137" s="38">
        <f t="shared" si="14"/>
        <v>440</v>
      </c>
      <c r="I137" s="38">
        <f t="shared" si="14"/>
        <v>420</v>
      </c>
      <c r="J137" s="38">
        <f t="shared" si="14"/>
        <v>5</v>
      </c>
      <c r="K137" s="38">
        <f t="shared" si="14"/>
        <v>4432</v>
      </c>
      <c r="L137" s="38">
        <f t="shared" si="14"/>
        <v>0</v>
      </c>
      <c r="M137" s="38">
        <f t="shared" si="14"/>
        <v>12510</v>
      </c>
    </row>
    <row r="138" spans="1:13" s="65" customFormat="1" ht="15.75" x14ac:dyDescent="0.25">
      <c r="A138" s="32"/>
      <c r="B138" s="39" t="s">
        <v>296</v>
      </c>
      <c r="C138" s="39" t="s">
        <v>296</v>
      </c>
      <c r="D138" s="39" t="s">
        <v>296</v>
      </c>
      <c r="E138" s="39" t="s">
        <v>296</v>
      </c>
      <c r="F138" s="39" t="s">
        <v>296</v>
      </c>
      <c r="G138" s="39" t="s">
        <v>296</v>
      </c>
      <c r="H138" s="39" t="s">
        <v>296</v>
      </c>
      <c r="I138" s="39" t="s">
        <v>296</v>
      </c>
      <c r="J138" s="39"/>
      <c r="K138" s="39"/>
      <c r="L138" s="39"/>
      <c r="M138" s="39"/>
    </row>
    <row r="139" spans="1:13" s="65" customFormat="1" ht="12" customHeight="1" x14ac:dyDescent="0.25">
      <c r="A139" s="3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ht="12.75" customHeight="1" x14ac:dyDescent="0.2">
      <c r="A140" s="98"/>
      <c r="B140" s="106" t="s">
        <v>295</v>
      </c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</row>
    <row r="141" spans="1:13" s="65" customFormat="1" ht="12.75" customHeight="1" x14ac:dyDescent="0.2">
      <c r="A141" s="98"/>
      <c r="B141" s="35" t="s">
        <v>124</v>
      </c>
      <c r="C141" s="35" t="s">
        <v>124</v>
      </c>
      <c r="D141" s="35" t="s">
        <v>124</v>
      </c>
      <c r="E141" s="35" t="s">
        <v>125</v>
      </c>
      <c r="F141" s="35" t="s">
        <v>126</v>
      </c>
      <c r="G141" s="35" t="s">
        <v>127</v>
      </c>
      <c r="H141" s="35" t="s">
        <v>127</v>
      </c>
      <c r="I141" s="35" t="s">
        <v>127</v>
      </c>
      <c r="J141" s="105" t="s">
        <v>134</v>
      </c>
      <c r="K141" s="105" t="s">
        <v>122</v>
      </c>
      <c r="L141" s="105" t="s">
        <v>123</v>
      </c>
      <c r="M141" s="107" t="s">
        <v>0</v>
      </c>
    </row>
    <row r="142" spans="1:13" s="65" customFormat="1" ht="12.75" customHeight="1" x14ac:dyDescent="0.2">
      <c r="A142" s="110">
        <v>45237</v>
      </c>
      <c r="B142" s="105" t="s">
        <v>155</v>
      </c>
      <c r="C142" s="105" t="s">
        <v>156</v>
      </c>
      <c r="D142" s="105" t="s">
        <v>299</v>
      </c>
      <c r="E142" s="105" t="s">
        <v>157</v>
      </c>
      <c r="F142" s="108" t="s">
        <v>157</v>
      </c>
      <c r="G142" s="105" t="s">
        <v>155</v>
      </c>
      <c r="H142" s="105" t="s">
        <v>156</v>
      </c>
      <c r="I142" s="105" t="s">
        <v>299</v>
      </c>
      <c r="J142" s="104"/>
      <c r="K142" s="105"/>
      <c r="L142" s="105"/>
      <c r="M142" s="107"/>
    </row>
    <row r="143" spans="1:13" s="78" customFormat="1" ht="23.25" customHeight="1" x14ac:dyDescent="0.2">
      <c r="A143" s="111"/>
      <c r="B143" s="105"/>
      <c r="C143" s="105"/>
      <c r="D143" s="105"/>
      <c r="E143" s="105"/>
      <c r="F143" s="109"/>
      <c r="G143" s="105"/>
      <c r="H143" s="105"/>
      <c r="I143" s="105"/>
      <c r="J143" s="104"/>
      <c r="K143" s="105"/>
      <c r="L143" s="105"/>
      <c r="M143" s="107"/>
    </row>
    <row r="144" spans="1:13" s="78" customFormat="1" ht="12.75" customHeight="1" x14ac:dyDescent="0.2">
      <c r="A144" s="30" t="s">
        <v>81</v>
      </c>
      <c r="B144" s="36">
        <v>90</v>
      </c>
      <c r="C144" s="36">
        <v>96</v>
      </c>
      <c r="D144" s="36">
        <v>96</v>
      </c>
      <c r="E144" s="36">
        <v>156</v>
      </c>
      <c r="F144" s="36">
        <v>25</v>
      </c>
      <c r="G144" s="36">
        <v>13</v>
      </c>
      <c r="H144" s="36">
        <v>18</v>
      </c>
      <c r="I144" s="36">
        <v>18</v>
      </c>
      <c r="J144" s="36"/>
      <c r="K144" s="36">
        <v>403</v>
      </c>
      <c r="L144" s="36"/>
      <c r="M144" s="37">
        <f>SUM(B144:L144)</f>
        <v>915</v>
      </c>
    </row>
    <row r="145" spans="1:13" s="65" customFormat="1" ht="15.75" customHeight="1" x14ac:dyDescent="0.25">
      <c r="A145" s="30" t="s">
        <v>0</v>
      </c>
      <c r="B145" s="38">
        <f t="shared" ref="B145:M145" si="15">SUM(B144:B144)</f>
        <v>90</v>
      </c>
      <c r="C145" s="38">
        <f t="shared" si="15"/>
        <v>96</v>
      </c>
      <c r="D145" s="38">
        <f t="shared" si="15"/>
        <v>96</v>
      </c>
      <c r="E145" s="38">
        <f t="shared" si="15"/>
        <v>156</v>
      </c>
      <c r="F145" s="38">
        <f t="shared" si="15"/>
        <v>25</v>
      </c>
      <c r="G145" s="38">
        <f t="shared" si="15"/>
        <v>13</v>
      </c>
      <c r="H145" s="38">
        <f t="shared" si="15"/>
        <v>18</v>
      </c>
      <c r="I145" s="38">
        <f t="shared" si="15"/>
        <v>18</v>
      </c>
      <c r="J145" s="38">
        <f t="shared" si="15"/>
        <v>0</v>
      </c>
      <c r="K145" s="38">
        <f t="shared" si="15"/>
        <v>403</v>
      </c>
      <c r="L145" s="38">
        <f t="shared" si="15"/>
        <v>0</v>
      </c>
      <c r="M145" s="38">
        <f t="shared" si="15"/>
        <v>915</v>
      </c>
    </row>
    <row r="146" spans="1:13" ht="12" customHeight="1" x14ac:dyDescent="0.2"/>
    <row r="147" spans="1:13" ht="12.75" customHeight="1" x14ac:dyDescent="0.2">
      <c r="A147" s="98"/>
      <c r="B147" s="106" t="s">
        <v>295</v>
      </c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</row>
    <row r="148" spans="1:13" s="65" customFormat="1" ht="12.75" customHeight="1" x14ac:dyDescent="0.2">
      <c r="A148" s="98"/>
      <c r="B148" s="35" t="s">
        <v>124</v>
      </c>
      <c r="C148" s="35" t="s">
        <v>124</v>
      </c>
      <c r="D148" s="35" t="s">
        <v>124</v>
      </c>
      <c r="E148" s="35" t="s">
        <v>125</v>
      </c>
      <c r="F148" s="35" t="s">
        <v>126</v>
      </c>
      <c r="G148" s="35" t="s">
        <v>127</v>
      </c>
      <c r="H148" s="35" t="s">
        <v>127</v>
      </c>
      <c r="I148" s="35" t="s">
        <v>127</v>
      </c>
      <c r="J148" s="105" t="s">
        <v>134</v>
      </c>
      <c r="K148" s="105" t="s">
        <v>122</v>
      </c>
      <c r="L148" s="105" t="s">
        <v>123</v>
      </c>
      <c r="M148" s="107" t="s">
        <v>0</v>
      </c>
    </row>
    <row r="149" spans="1:13" s="65" customFormat="1" ht="12.75" customHeight="1" x14ac:dyDescent="0.2">
      <c r="A149" s="110">
        <v>45237</v>
      </c>
      <c r="B149" s="105" t="s">
        <v>155</v>
      </c>
      <c r="C149" s="105" t="s">
        <v>156</v>
      </c>
      <c r="D149" s="105" t="s">
        <v>299</v>
      </c>
      <c r="E149" s="105" t="s">
        <v>157</v>
      </c>
      <c r="F149" s="108" t="s">
        <v>157</v>
      </c>
      <c r="G149" s="105" t="s">
        <v>155</v>
      </c>
      <c r="H149" s="105" t="s">
        <v>156</v>
      </c>
      <c r="I149" s="105" t="s">
        <v>299</v>
      </c>
      <c r="J149" s="104"/>
      <c r="K149" s="105"/>
      <c r="L149" s="105"/>
      <c r="M149" s="107"/>
    </row>
    <row r="150" spans="1:13" s="78" customFormat="1" ht="24" customHeight="1" x14ac:dyDescent="0.2">
      <c r="A150" s="111"/>
      <c r="B150" s="105"/>
      <c r="C150" s="105"/>
      <c r="D150" s="105"/>
      <c r="E150" s="105"/>
      <c r="F150" s="109"/>
      <c r="G150" s="105"/>
      <c r="H150" s="105"/>
      <c r="I150" s="105"/>
      <c r="J150" s="104"/>
      <c r="K150" s="105"/>
      <c r="L150" s="105"/>
      <c r="M150" s="107"/>
    </row>
    <row r="151" spans="1:13" s="78" customFormat="1" ht="12.75" customHeight="1" x14ac:dyDescent="0.2">
      <c r="A151" s="30" t="s">
        <v>82</v>
      </c>
      <c r="B151" s="63">
        <v>29</v>
      </c>
      <c r="C151" s="63">
        <v>39</v>
      </c>
      <c r="D151" s="63">
        <v>34</v>
      </c>
      <c r="E151" s="63">
        <v>95</v>
      </c>
      <c r="F151" s="63">
        <v>31</v>
      </c>
      <c r="G151" s="63">
        <v>6</v>
      </c>
      <c r="H151" s="63">
        <v>15</v>
      </c>
      <c r="I151" s="63">
        <v>11</v>
      </c>
      <c r="J151" s="36"/>
      <c r="K151" s="36">
        <v>238</v>
      </c>
      <c r="L151" s="36"/>
      <c r="M151" s="37">
        <f t="shared" ref="M151:M156" si="16">SUM(B151:L151)</f>
        <v>498</v>
      </c>
    </row>
    <row r="152" spans="1:13" s="78" customFormat="1" ht="12.75" customHeight="1" x14ac:dyDescent="0.2">
      <c r="A152" s="30" t="s">
        <v>83</v>
      </c>
      <c r="B152" s="63">
        <v>33</v>
      </c>
      <c r="C152" s="63">
        <v>39</v>
      </c>
      <c r="D152" s="63">
        <v>36</v>
      </c>
      <c r="E152" s="63">
        <v>134</v>
      </c>
      <c r="F152" s="63">
        <v>25</v>
      </c>
      <c r="G152" s="63">
        <v>5</v>
      </c>
      <c r="H152" s="63">
        <v>11</v>
      </c>
      <c r="I152" s="63">
        <v>10</v>
      </c>
      <c r="J152" s="36"/>
      <c r="K152" s="36">
        <v>328</v>
      </c>
      <c r="L152" s="36"/>
      <c r="M152" s="37">
        <f t="shared" si="16"/>
        <v>621</v>
      </c>
    </row>
    <row r="153" spans="1:13" s="65" customFormat="1" ht="12.75" customHeight="1" x14ac:dyDescent="0.2">
      <c r="A153" s="30" t="s">
        <v>84</v>
      </c>
      <c r="B153" s="63">
        <v>43</v>
      </c>
      <c r="C153" s="63">
        <v>46</v>
      </c>
      <c r="D153" s="63">
        <v>41</v>
      </c>
      <c r="E153" s="63">
        <v>190</v>
      </c>
      <c r="F153" s="63">
        <v>41</v>
      </c>
      <c r="G153" s="63">
        <v>10</v>
      </c>
      <c r="H153" s="63">
        <v>23</v>
      </c>
      <c r="I153" s="63">
        <v>19</v>
      </c>
      <c r="J153" s="36"/>
      <c r="K153" s="36">
        <v>463</v>
      </c>
      <c r="L153" s="36"/>
      <c r="M153" s="37">
        <f t="shared" si="16"/>
        <v>876</v>
      </c>
    </row>
    <row r="154" spans="1:13" s="65" customFormat="1" ht="12.75" customHeight="1" x14ac:dyDescent="0.2">
      <c r="A154" s="30" t="s">
        <v>85</v>
      </c>
      <c r="B154" s="63">
        <v>74</v>
      </c>
      <c r="C154" s="63">
        <v>84</v>
      </c>
      <c r="D154" s="63">
        <v>80</v>
      </c>
      <c r="E154" s="63">
        <v>180</v>
      </c>
      <c r="F154" s="63">
        <v>59</v>
      </c>
      <c r="G154" s="63">
        <v>9</v>
      </c>
      <c r="H154" s="63">
        <v>18</v>
      </c>
      <c r="I154" s="63">
        <v>14</v>
      </c>
      <c r="J154" s="36">
        <v>2</v>
      </c>
      <c r="K154" s="36">
        <v>536</v>
      </c>
      <c r="L154" s="36"/>
      <c r="M154" s="37">
        <f t="shared" si="16"/>
        <v>1056</v>
      </c>
    </row>
    <row r="155" spans="1:13" s="65" customFormat="1" ht="12.75" customHeight="1" x14ac:dyDescent="0.2">
      <c r="A155" s="30" t="s">
        <v>86</v>
      </c>
      <c r="B155" s="63">
        <v>41</v>
      </c>
      <c r="C155" s="63">
        <v>45</v>
      </c>
      <c r="D155" s="63">
        <v>43</v>
      </c>
      <c r="E155" s="63">
        <v>143</v>
      </c>
      <c r="F155" s="63">
        <v>29</v>
      </c>
      <c r="G155" s="63">
        <v>5</v>
      </c>
      <c r="H155" s="63">
        <v>8</v>
      </c>
      <c r="I155" s="63">
        <v>12</v>
      </c>
      <c r="J155" s="36"/>
      <c r="K155" s="36">
        <v>352</v>
      </c>
      <c r="L155" s="36"/>
      <c r="M155" s="37">
        <f t="shared" si="16"/>
        <v>678</v>
      </c>
    </row>
    <row r="156" spans="1:13" s="65" customFormat="1" ht="12.75" customHeight="1" x14ac:dyDescent="0.2">
      <c r="A156" s="30" t="s">
        <v>87</v>
      </c>
      <c r="B156" s="63">
        <v>28</v>
      </c>
      <c r="C156" s="63">
        <v>35</v>
      </c>
      <c r="D156" s="63">
        <v>33</v>
      </c>
      <c r="E156" s="63">
        <v>109</v>
      </c>
      <c r="F156" s="63">
        <v>29</v>
      </c>
      <c r="G156" s="63">
        <v>5</v>
      </c>
      <c r="H156" s="63">
        <v>18</v>
      </c>
      <c r="I156" s="63">
        <v>17</v>
      </c>
      <c r="J156" s="36"/>
      <c r="K156" s="36">
        <v>275</v>
      </c>
      <c r="L156" s="36"/>
      <c r="M156" s="37">
        <f t="shared" si="16"/>
        <v>549</v>
      </c>
    </row>
    <row r="157" spans="1:13" s="65" customFormat="1" ht="15.75" customHeight="1" x14ac:dyDescent="0.25">
      <c r="A157" s="30" t="s">
        <v>0</v>
      </c>
      <c r="B157" s="38">
        <f t="shared" ref="B157:M157" si="17">SUM(B151:B156)</f>
        <v>248</v>
      </c>
      <c r="C157" s="38">
        <f t="shared" si="17"/>
        <v>288</v>
      </c>
      <c r="D157" s="38">
        <f t="shared" si="17"/>
        <v>267</v>
      </c>
      <c r="E157" s="38">
        <f t="shared" si="17"/>
        <v>851</v>
      </c>
      <c r="F157" s="38">
        <f t="shared" si="17"/>
        <v>214</v>
      </c>
      <c r="G157" s="38">
        <f t="shared" si="17"/>
        <v>40</v>
      </c>
      <c r="H157" s="38">
        <f t="shared" si="17"/>
        <v>93</v>
      </c>
      <c r="I157" s="38">
        <f t="shared" si="17"/>
        <v>83</v>
      </c>
      <c r="J157" s="38">
        <f t="shared" si="17"/>
        <v>2</v>
      </c>
      <c r="K157" s="38">
        <f t="shared" si="17"/>
        <v>2192</v>
      </c>
      <c r="L157" s="38">
        <f t="shared" si="17"/>
        <v>0</v>
      </c>
      <c r="M157" s="38">
        <f t="shared" si="17"/>
        <v>4278</v>
      </c>
    </row>
    <row r="158" spans="1:13" ht="12" customHeight="1" x14ac:dyDescent="0.2">
      <c r="B158" s="77" t="s">
        <v>296</v>
      </c>
      <c r="C158" s="77" t="s">
        <v>296</v>
      </c>
      <c r="D158" s="77" t="s">
        <v>296</v>
      </c>
      <c r="E158" s="77" t="s">
        <v>296</v>
      </c>
      <c r="F158" s="77" t="s">
        <v>296</v>
      </c>
      <c r="G158" s="77" t="s">
        <v>296</v>
      </c>
      <c r="H158" s="77" t="s">
        <v>296</v>
      </c>
      <c r="I158" s="77" t="s">
        <v>296</v>
      </c>
      <c r="J158" s="77" t="s">
        <v>296</v>
      </c>
    </row>
    <row r="159" spans="1:13" ht="12" customHeight="1" x14ac:dyDescent="0.2"/>
    <row r="160" spans="1:13" ht="12.75" customHeight="1" x14ac:dyDescent="0.2">
      <c r="A160" s="98"/>
      <c r="B160" s="106" t="s">
        <v>295</v>
      </c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</row>
    <row r="161" spans="1:13" s="65" customFormat="1" ht="12.75" customHeight="1" x14ac:dyDescent="0.2">
      <c r="A161" s="98"/>
      <c r="B161" s="35" t="s">
        <v>124</v>
      </c>
      <c r="C161" s="35" t="s">
        <v>124</v>
      </c>
      <c r="D161" s="35" t="s">
        <v>124</v>
      </c>
      <c r="E161" s="35" t="s">
        <v>125</v>
      </c>
      <c r="F161" s="35" t="s">
        <v>126</v>
      </c>
      <c r="G161" s="35" t="s">
        <v>127</v>
      </c>
      <c r="H161" s="35" t="s">
        <v>127</v>
      </c>
      <c r="I161" s="35" t="s">
        <v>127</v>
      </c>
      <c r="J161" s="105" t="s">
        <v>134</v>
      </c>
      <c r="K161" s="105" t="s">
        <v>122</v>
      </c>
      <c r="L161" s="105" t="s">
        <v>123</v>
      </c>
      <c r="M161" s="107" t="s">
        <v>0</v>
      </c>
    </row>
    <row r="162" spans="1:13" s="65" customFormat="1" ht="12.75" customHeight="1" x14ac:dyDescent="0.2">
      <c r="A162" s="110">
        <v>45237</v>
      </c>
      <c r="B162" s="105" t="s">
        <v>155</v>
      </c>
      <c r="C162" s="105" t="s">
        <v>156</v>
      </c>
      <c r="D162" s="105" t="s">
        <v>299</v>
      </c>
      <c r="E162" s="105" t="s">
        <v>157</v>
      </c>
      <c r="F162" s="108" t="s">
        <v>157</v>
      </c>
      <c r="G162" s="105" t="s">
        <v>155</v>
      </c>
      <c r="H162" s="105" t="s">
        <v>156</v>
      </c>
      <c r="I162" s="105" t="s">
        <v>299</v>
      </c>
      <c r="J162" s="104"/>
      <c r="K162" s="105"/>
      <c r="L162" s="105"/>
      <c r="M162" s="107"/>
    </row>
    <row r="163" spans="1:13" s="78" customFormat="1" ht="24" customHeight="1" x14ac:dyDescent="0.2">
      <c r="A163" s="111"/>
      <c r="B163" s="105"/>
      <c r="C163" s="105"/>
      <c r="D163" s="105"/>
      <c r="E163" s="105"/>
      <c r="F163" s="109"/>
      <c r="G163" s="105"/>
      <c r="H163" s="105"/>
      <c r="I163" s="105"/>
      <c r="J163" s="104"/>
      <c r="K163" s="105"/>
      <c r="L163" s="105"/>
      <c r="M163" s="107"/>
    </row>
    <row r="164" spans="1:13" s="78" customFormat="1" ht="14.25" x14ac:dyDescent="0.2">
      <c r="A164" s="30" t="s">
        <v>88</v>
      </c>
      <c r="B164" s="63">
        <v>72</v>
      </c>
      <c r="C164" s="63">
        <v>93</v>
      </c>
      <c r="D164" s="63">
        <v>83</v>
      </c>
      <c r="E164" s="63">
        <v>132</v>
      </c>
      <c r="F164" s="63">
        <v>26</v>
      </c>
      <c r="G164" s="63">
        <v>14</v>
      </c>
      <c r="H164" s="63">
        <v>25</v>
      </c>
      <c r="I164" s="63">
        <v>28</v>
      </c>
      <c r="J164" s="40"/>
      <c r="K164" s="40">
        <v>340</v>
      </c>
      <c r="L164" s="40"/>
      <c r="M164" s="37">
        <f>SUM(B164:L164)</f>
        <v>813</v>
      </c>
    </row>
    <row r="165" spans="1:13" s="78" customFormat="1" ht="14.25" x14ac:dyDescent="0.2">
      <c r="A165" s="30" t="s">
        <v>89</v>
      </c>
      <c r="B165" s="63">
        <v>137</v>
      </c>
      <c r="C165" s="63">
        <v>160</v>
      </c>
      <c r="D165" s="63">
        <v>152</v>
      </c>
      <c r="E165" s="63">
        <v>221</v>
      </c>
      <c r="F165" s="63">
        <v>68</v>
      </c>
      <c r="G165" s="63">
        <v>35</v>
      </c>
      <c r="H165" s="63">
        <v>63</v>
      </c>
      <c r="I165" s="63">
        <v>61</v>
      </c>
      <c r="J165" s="40"/>
      <c r="K165" s="40">
        <v>624</v>
      </c>
      <c r="L165" s="40"/>
      <c r="M165" s="37">
        <f>SUM(B165:L165)</f>
        <v>1521</v>
      </c>
    </row>
    <row r="166" spans="1:13" s="78" customFormat="1" ht="14.25" x14ac:dyDescent="0.2">
      <c r="A166" s="30" t="s">
        <v>90</v>
      </c>
      <c r="B166" s="63">
        <v>70</v>
      </c>
      <c r="C166" s="63">
        <v>91</v>
      </c>
      <c r="D166" s="63">
        <v>81</v>
      </c>
      <c r="E166" s="63">
        <v>118</v>
      </c>
      <c r="F166" s="63">
        <v>24</v>
      </c>
      <c r="G166" s="63">
        <v>13</v>
      </c>
      <c r="H166" s="63">
        <v>14</v>
      </c>
      <c r="I166" s="63">
        <v>14</v>
      </c>
      <c r="J166" s="40"/>
      <c r="K166" s="40">
        <v>292</v>
      </c>
      <c r="L166" s="40"/>
      <c r="M166" s="37">
        <f>SUM(B166:L166)</f>
        <v>717</v>
      </c>
    </row>
    <row r="167" spans="1:13" s="78" customFormat="1" ht="12.75" customHeight="1" x14ac:dyDescent="0.2">
      <c r="A167" s="30" t="s">
        <v>91</v>
      </c>
      <c r="B167" s="63">
        <v>192</v>
      </c>
      <c r="C167" s="63">
        <v>224</v>
      </c>
      <c r="D167" s="63">
        <v>213</v>
      </c>
      <c r="E167" s="63">
        <v>274</v>
      </c>
      <c r="F167" s="63">
        <v>70</v>
      </c>
      <c r="G167" s="63">
        <v>28</v>
      </c>
      <c r="H167" s="63">
        <v>64</v>
      </c>
      <c r="I167" s="63">
        <v>57</v>
      </c>
      <c r="J167" s="41">
        <v>4</v>
      </c>
      <c r="K167" s="41">
        <v>659</v>
      </c>
      <c r="L167" s="41"/>
      <c r="M167" s="37">
        <f>SUM(B167:L167)</f>
        <v>1785</v>
      </c>
    </row>
    <row r="168" spans="1:13" s="65" customFormat="1" ht="15.75" customHeight="1" x14ac:dyDescent="0.25">
      <c r="A168" s="30" t="s">
        <v>0</v>
      </c>
      <c r="B168" s="38">
        <f t="shared" ref="B168:M168" si="18">SUM(B164:B167)</f>
        <v>471</v>
      </c>
      <c r="C168" s="38">
        <f t="shared" si="18"/>
        <v>568</v>
      </c>
      <c r="D168" s="38">
        <f t="shared" si="18"/>
        <v>529</v>
      </c>
      <c r="E168" s="38">
        <f t="shared" si="18"/>
        <v>745</v>
      </c>
      <c r="F168" s="38">
        <f t="shared" si="18"/>
        <v>188</v>
      </c>
      <c r="G168" s="38">
        <f t="shared" si="18"/>
        <v>90</v>
      </c>
      <c r="H168" s="38">
        <f t="shared" si="18"/>
        <v>166</v>
      </c>
      <c r="I168" s="38">
        <f t="shared" si="18"/>
        <v>160</v>
      </c>
      <c r="J168" s="38">
        <f t="shared" si="18"/>
        <v>4</v>
      </c>
      <c r="K168" s="38">
        <f t="shared" si="18"/>
        <v>1915</v>
      </c>
      <c r="L168" s="38">
        <f t="shared" si="18"/>
        <v>0</v>
      </c>
      <c r="M168" s="38">
        <f t="shared" si="18"/>
        <v>4836</v>
      </c>
    </row>
    <row r="170" spans="1:13" ht="12.75" customHeight="1" x14ac:dyDescent="0.2">
      <c r="A170" s="98"/>
      <c r="B170" s="106" t="s">
        <v>295</v>
      </c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</row>
    <row r="171" spans="1:13" s="65" customFormat="1" ht="12.75" customHeight="1" x14ac:dyDescent="0.2">
      <c r="A171" s="98"/>
      <c r="B171" s="35" t="s">
        <v>124</v>
      </c>
      <c r="C171" s="35" t="s">
        <v>124</v>
      </c>
      <c r="D171" s="35" t="s">
        <v>124</v>
      </c>
      <c r="E171" s="35" t="s">
        <v>125</v>
      </c>
      <c r="F171" s="35" t="s">
        <v>126</v>
      </c>
      <c r="G171" s="35" t="s">
        <v>127</v>
      </c>
      <c r="H171" s="35" t="s">
        <v>127</v>
      </c>
      <c r="I171" s="35" t="s">
        <v>127</v>
      </c>
      <c r="J171" s="105" t="s">
        <v>134</v>
      </c>
      <c r="K171" s="105" t="s">
        <v>122</v>
      </c>
      <c r="L171" s="105" t="s">
        <v>123</v>
      </c>
      <c r="M171" s="107" t="s">
        <v>0</v>
      </c>
    </row>
    <row r="172" spans="1:13" s="65" customFormat="1" ht="12.75" customHeight="1" x14ac:dyDescent="0.2">
      <c r="A172" s="110">
        <v>45237</v>
      </c>
      <c r="B172" s="105" t="s">
        <v>155</v>
      </c>
      <c r="C172" s="105" t="s">
        <v>156</v>
      </c>
      <c r="D172" s="105" t="s">
        <v>299</v>
      </c>
      <c r="E172" s="105" t="s">
        <v>157</v>
      </c>
      <c r="F172" s="108" t="s">
        <v>157</v>
      </c>
      <c r="G172" s="105" t="s">
        <v>155</v>
      </c>
      <c r="H172" s="105" t="s">
        <v>156</v>
      </c>
      <c r="I172" s="105" t="s">
        <v>299</v>
      </c>
      <c r="J172" s="104"/>
      <c r="K172" s="105"/>
      <c r="L172" s="105"/>
      <c r="M172" s="107"/>
    </row>
    <row r="173" spans="1:13" s="78" customFormat="1" ht="24.75" customHeight="1" x14ac:dyDescent="0.2">
      <c r="A173" s="111"/>
      <c r="B173" s="105"/>
      <c r="C173" s="105"/>
      <c r="D173" s="105"/>
      <c r="E173" s="105"/>
      <c r="F173" s="109"/>
      <c r="G173" s="105"/>
      <c r="H173" s="105"/>
      <c r="I173" s="105"/>
      <c r="J173" s="104"/>
      <c r="K173" s="105"/>
      <c r="L173" s="105"/>
      <c r="M173" s="107"/>
    </row>
    <row r="174" spans="1:13" s="78" customFormat="1" ht="12.75" customHeight="1" x14ac:dyDescent="0.2">
      <c r="A174" s="30" t="s">
        <v>92</v>
      </c>
      <c r="B174" s="63">
        <v>339</v>
      </c>
      <c r="C174" s="63">
        <v>378</v>
      </c>
      <c r="D174" s="63">
        <v>366</v>
      </c>
      <c r="E174" s="63">
        <v>416</v>
      </c>
      <c r="F174" s="63">
        <v>124</v>
      </c>
      <c r="G174" s="63">
        <v>56</v>
      </c>
      <c r="H174" s="63">
        <v>84</v>
      </c>
      <c r="I174" s="63">
        <v>77</v>
      </c>
      <c r="J174" s="36">
        <v>4</v>
      </c>
      <c r="K174" s="36">
        <v>1090</v>
      </c>
      <c r="L174" s="36"/>
      <c r="M174" s="37">
        <f t="shared" ref="M174:M179" si="19">SUM(B174:L174)</f>
        <v>2934</v>
      </c>
    </row>
    <row r="175" spans="1:13" s="78" customFormat="1" ht="12.75" customHeight="1" x14ac:dyDescent="0.2">
      <c r="A175" s="30" t="s">
        <v>93</v>
      </c>
      <c r="B175" s="63">
        <v>157</v>
      </c>
      <c r="C175" s="63">
        <v>160</v>
      </c>
      <c r="D175" s="63">
        <v>164</v>
      </c>
      <c r="E175" s="63">
        <v>179</v>
      </c>
      <c r="F175" s="63">
        <v>35</v>
      </c>
      <c r="G175" s="63">
        <v>45</v>
      </c>
      <c r="H175" s="63">
        <v>55</v>
      </c>
      <c r="I175" s="63">
        <v>53</v>
      </c>
      <c r="J175" s="36"/>
      <c r="K175" s="36">
        <v>430</v>
      </c>
      <c r="L175" s="36"/>
      <c r="M175" s="37">
        <f t="shared" si="19"/>
        <v>1278</v>
      </c>
    </row>
    <row r="176" spans="1:13" s="65" customFormat="1" ht="12.75" customHeight="1" x14ac:dyDescent="0.2">
      <c r="A176" s="30" t="s">
        <v>94</v>
      </c>
      <c r="B176" s="63">
        <v>208</v>
      </c>
      <c r="C176" s="63">
        <v>238</v>
      </c>
      <c r="D176" s="63">
        <v>224</v>
      </c>
      <c r="E176" s="63">
        <v>227</v>
      </c>
      <c r="F176" s="63">
        <v>73</v>
      </c>
      <c r="G176" s="63">
        <v>43</v>
      </c>
      <c r="H176" s="63">
        <v>56</v>
      </c>
      <c r="I176" s="63">
        <v>58</v>
      </c>
      <c r="J176" s="36">
        <v>4</v>
      </c>
      <c r="K176" s="36">
        <v>600</v>
      </c>
      <c r="L176" s="36"/>
      <c r="M176" s="37">
        <f t="shared" si="19"/>
        <v>1731</v>
      </c>
    </row>
    <row r="177" spans="1:13" s="65" customFormat="1" ht="12.75" customHeight="1" x14ac:dyDescent="0.2">
      <c r="A177" s="30" t="s">
        <v>95</v>
      </c>
      <c r="B177" s="63">
        <v>77</v>
      </c>
      <c r="C177" s="63">
        <v>87</v>
      </c>
      <c r="D177" s="63">
        <v>79</v>
      </c>
      <c r="E177" s="63">
        <v>104</v>
      </c>
      <c r="F177" s="63">
        <v>43</v>
      </c>
      <c r="G177" s="63">
        <v>6</v>
      </c>
      <c r="H177" s="63">
        <v>14</v>
      </c>
      <c r="I177" s="63">
        <v>14</v>
      </c>
      <c r="J177" s="36"/>
      <c r="K177" s="36">
        <v>299</v>
      </c>
      <c r="L177" s="36"/>
      <c r="M177" s="37">
        <f t="shared" si="19"/>
        <v>723</v>
      </c>
    </row>
    <row r="178" spans="1:13" s="65" customFormat="1" ht="12.75" customHeight="1" x14ac:dyDescent="0.2">
      <c r="A178" s="30" t="s">
        <v>96</v>
      </c>
      <c r="B178" s="63">
        <v>137</v>
      </c>
      <c r="C178" s="63">
        <v>153</v>
      </c>
      <c r="D178" s="63">
        <v>146</v>
      </c>
      <c r="E178" s="63">
        <v>142</v>
      </c>
      <c r="F178" s="63">
        <v>32</v>
      </c>
      <c r="G178" s="63">
        <v>29</v>
      </c>
      <c r="H178" s="63">
        <v>33</v>
      </c>
      <c r="I178" s="63">
        <v>31</v>
      </c>
      <c r="J178" s="36"/>
      <c r="K178" s="36">
        <v>365</v>
      </c>
      <c r="L178" s="36"/>
      <c r="M178" s="37">
        <f t="shared" si="19"/>
        <v>1068</v>
      </c>
    </row>
    <row r="179" spans="1:13" s="65" customFormat="1" ht="12.75" customHeight="1" x14ac:dyDescent="0.2">
      <c r="A179" s="30" t="s">
        <v>97</v>
      </c>
      <c r="B179" s="63">
        <v>86</v>
      </c>
      <c r="C179" s="63">
        <v>92</v>
      </c>
      <c r="D179" s="63">
        <v>90</v>
      </c>
      <c r="E179" s="63">
        <v>73</v>
      </c>
      <c r="F179" s="63">
        <v>32</v>
      </c>
      <c r="G179" s="63">
        <v>8</v>
      </c>
      <c r="H179" s="63">
        <v>13</v>
      </c>
      <c r="I179" s="63">
        <v>15</v>
      </c>
      <c r="J179" s="36"/>
      <c r="K179" s="36">
        <v>209</v>
      </c>
      <c r="L179" s="36"/>
      <c r="M179" s="37">
        <f t="shared" si="19"/>
        <v>618</v>
      </c>
    </row>
    <row r="180" spans="1:13" s="65" customFormat="1" ht="15.75" customHeight="1" x14ac:dyDescent="0.25">
      <c r="A180" s="30" t="s">
        <v>0</v>
      </c>
      <c r="B180" s="38">
        <f t="shared" ref="B180:M180" si="20">SUM(B174:B179)</f>
        <v>1004</v>
      </c>
      <c r="C180" s="38">
        <f t="shared" si="20"/>
        <v>1108</v>
      </c>
      <c r="D180" s="38">
        <f t="shared" si="20"/>
        <v>1069</v>
      </c>
      <c r="E180" s="38">
        <f t="shared" si="20"/>
        <v>1141</v>
      </c>
      <c r="F180" s="38">
        <f t="shared" si="20"/>
        <v>339</v>
      </c>
      <c r="G180" s="38">
        <f t="shared" si="20"/>
        <v>187</v>
      </c>
      <c r="H180" s="38">
        <f t="shared" si="20"/>
        <v>255</v>
      </c>
      <c r="I180" s="38">
        <f t="shared" si="20"/>
        <v>248</v>
      </c>
      <c r="J180" s="38">
        <f t="shared" si="20"/>
        <v>8</v>
      </c>
      <c r="K180" s="38">
        <f t="shared" si="20"/>
        <v>2993</v>
      </c>
      <c r="L180" s="38">
        <f t="shared" si="20"/>
        <v>0</v>
      </c>
      <c r="M180" s="38">
        <f t="shared" si="20"/>
        <v>8352</v>
      </c>
    </row>
    <row r="181" spans="1:13" ht="10.5" customHeight="1" x14ac:dyDescent="0.2"/>
    <row r="182" spans="1:13" ht="12.75" customHeight="1" x14ac:dyDescent="0.2">
      <c r="A182" s="98"/>
      <c r="B182" s="106" t="s">
        <v>295</v>
      </c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</row>
    <row r="183" spans="1:13" s="65" customFormat="1" ht="12.75" customHeight="1" x14ac:dyDescent="0.2">
      <c r="A183" s="98"/>
      <c r="B183" s="35" t="s">
        <v>124</v>
      </c>
      <c r="C183" s="35" t="s">
        <v>124</v>
      </c>
      <c r="D183" s="35" t="s">
        <v>124</v>
      </c>
      <c r="E183" s="35" t="s">
        <v>125</v>
      </c>
      <c r="F183" s="35" t="s">
        <v>126</v>
      </c>
      <c r="G183" s="35" t="s">
        <v>127</v>
      </c>
      <c r="H183" s="35" t="s">
        <v>127</v>
      </c>
      <c r="I183" s="35" t="s">
        <v>127</v>
      </c>
      <c r="J183" s="105" t="s">
        <v>134</v>
      </c>
      <c r="K183" s="105" t="s">
        <v>122</v>
      </c>
      <c r="L183" s="105" t="s">
        <v>123</v>
      </c>
      <c r="M183" s="107" t="s">
        <v>0</v>
      </c>
    </row>
    <row r="184" spans="1:13" s="65" customFormat="1" ht="12.75" customHeight="1" x14ac:dyDescent="0.2">
      <c r="A184" s="110">
        <v>45237</v>
      </c>
      <c r="B184" s="105" t="s">
        <v>155</v>
      </c>
      <c r="C184" s="105" t="s">
        <v>156</v>
      </c>
      <c r="D184" s="105" t="s">
        <v>299</v>
      </c>
      <c r="E184" s="105" t="s">
        <v>157</v>
      </c>
      <c r="F184" s="108" t="s">
        <v>157</v>
      </c>
      <c r="G184" s="105" t="s">
        <v>155</v>
      </c>
      <c r="H184" s="105" t="s">
        <v>156</v>
      </c>
      <c r="I184" s="105" t="s">
        <v>299</v>
      </c>
      <c r="J184" s="104"/>
      <c r="K184" s="105"/>
      <c r="L184" s="105"/>
      <c r="M184" s="107"/>
    </row>
    <row r="185" spans="1:13" s="78" customFormat="1" ht="24" customHeight="1" x14ac:dyDescent="0.2">
      <c r="A185" s="111"/>
      <c r="B185" s="105"/>
      <c r="C185" s="105"/>
      <c r="D185" s="105"/>
      <c r="E185" s="105"/>
      <c r="F185" s="109"/>
      <c r="G185" s="105"/>
      <c r="H185" s="105"/>
      <c r="I185" s="105"/>
      <c r="J185" s="104"/>
      <c r="K185" s="105"/>
      <c r="L185" s="105"/>
      <c r="M185" s="107"/>
    </row>
    <row r="186" spans="1:13" s="78" customFormat="1" ht="12.75" customHeight="1" x14ac:dyDescent="0.2">
      <c r="A186" s="30" t="s">
        <v>98</v>
      </c>
      <c r="B186" s="63">
        <v>80</v>
      </c>
      <c r="C186" s="63">
        <v>86</v>
      </c>
      <c r="D186" s="63">
        <v>85</v>
      </c>
      <c r="E186" s="63">
        <v>201</v>
      </c>
      <c r="F186" s="63">
        <v>77</v>
      </c>
      <c r="G186" s="63">
        <v>14</v>
      </c>
      <c r="H186" s="63">
        <v>29</v>
      </c>
      <c r="I186" s="63">
        <v>29</v>
      </c>
      <c r="J186" s="36"/>
      <c r="K186" s="36">
        <v>626</v>
      </c>
      <c r="L186" s="36"/>
      <c r="M186" s="37">
        <f t="shared" ref="M186:M192" si="21">SUM(B186:L186)</f>
        <v>1227</v>
      </c>
    </row>
    <row r="187" spans="1:13" s="65" customFormat="1" ht="12.75" customHeight="1" x14ac:dyDescent="0.2">
      <c r="A187" s="30" t="s">
        <v>99</v>
      </c>
      <c r="B187" s="63">
        <v>24</v>
      </c>
      <c r="C187" s="63">
        <v>30</v>
      </c>
      <c r="D187" s="63">
        <v>28</v>
      </c>
      <c r="E187" s="63">
        <v>51</v>
      </c>
      <c r="F187" s="63">
        <v>20</v>
      </c>
      <c r="G187" s="63">
        <v>3</v>
      </c>
      <c r="H187" s="63">
        <v>2</v>
      </c>
      <c r="I187" s="63">
        <v>0</v>
      </c>
      <c r="J187" s="36"/>
      <c r="K187" s="36">
        <v>160</v>
      </c>
      <c r="L187" s="36"/>
      <c r="M187" s="37">
        <f t="shared" si="21"/>
        <v>318</v>
      </c>
    </row>
    <row r="188" spans="1:13" s="65" customFormat="1" ht="12.75" customHeight="1" x14ac:dyDescent="0.2">
      <c r="A188" s="30" t="s">
        <v>100</v>
      </c>
      <c r="B188" s="63">
        <v>63</v>
      </c>
      <c r="C188" s="63">
        <v>67</v>
      </c>
      <c r="D188" s="63">
        <v>65</v>
      </c>
      <c r="E188" s="63">
        <v>169</v>
      </c>
      <c r="F188" s="63">
        <v>34</v>
      </c>
      <c r="G188" s="63">
        <v>13</v>
      </c>
      <c r="H188" s="63">
        <v>19</v>
      </c>
      <c r="I188" s="63">
        <v>18</v>
      </c>
      <c r="J188" s="36"/>
      <c r="K188" s="36">
        <v>449</v>
      </c>
      <c r="L188" s="36"/>
      <c r="M188" s="37">
        <f t="shared" si="21"/>
        <v>897</v>
      </c>
    </row>
    <row r="189" spans="1:13" s="65" customFormat="1" ht="12.75" customHeight="1" x14ac:dyDescent="0.2">
      <c r="A189" s="30" t="s">
        <v>101</v>
      </c>
      <c r="B189" s="63">
        <v>25</v>
      </c>
      <c r="C189" s="63">
        <v>35</v>
      </c>
      <c r="D189" s="63">
        <v>30</v>
      </c>
      <c r="E189" s="63">
        <v>83</v>
      </c>
      <c r="F189" s="63">
        <v>11</v>
      </c>
      <c r="G189" s="63">
        <v>6</v>
      </c>
      <c r="H189" s="63">
        <v>9</v>
      </c>
      <c r="I189" s="63">
        <v>12</v>
      </c>
      <c r="J189" s="36"/>
      <c r="K189" s="36">
        <v>203</v>
      </c>
      <c r="L189" s="36"/>
      <c r="M189" s="37">
        <f t="shared" si="21"/>
        <v>414</v>
      </c>
    </row>
    <row r="190" spans="1:13" s="65" customFormat="1" ht="12.75" customHeight="1" x14ac:dyDescent="0.2">
      <c r="A190" s="30" t="s">
        <v>102</v>
      </c>
      <c r="B190" s="63">
        <v>48</v>
      </c>
      <c r="C190" s="63">
        <v>55</v>
      </c>
      <c r="D190" s="63">
        <v>48</v>
      </c>
      <c r="E190" s="63">
        <v>89</v>
      </c>
      <c r="F190" s="63">
        <v>34</v>
      </c>
      <c r="G190" s="63">
        <v>11</v>
      </c>
      <c r="H190" s="63">
        <v>25</v>
      </c>
      <c r="I190" s="63">
        <v>20</v>
      </c>
      <c r="J190" s="36"/>
      <c r="K190" s="36">
        <v>276</v>
      </c>
      <c r="L190" s="36"/>
      <c r="M190" s="37">
        <f t="shared" si="21"/>
        <v>606</v>
      </c>
    </row>
    <row r="191" spans="1:13" s="65" customFormat="1" ht="12.75" customHeight="1" x14ac:dyDescent="0.2">
      <c r="A191" s="30" t="s">
        <v>103</v>
      </c>
      <c r="B191" s="63">
        <v>91</v>
      </c>
      <c r="C191" s="63">
        <v>104</v>
      </c>
      <c r="D191" s="63">
        <v>89</v>
      </c>
      <c r="E191" s="63">
        <v>170</v>
      </c>
      <c r="F191" s="63">
        <v>51</v>
      </c>
      <c r="G191" s="63">
        <v>11</v>
      </c>
      <c r="H191" s="63">
        <v>20</v>
      </c>
      <c r="I191" s="63">
        <v>22</v>
      </c>
      <c r="J191" s="36"/>
      <c r="K191" s="36">
        <v>516</v>
      </c>
      <c r="L191" s="36"/>
      <c r="M191" s="37">
        <f t="shared" si="21"/>
        <v>1074</v>
      </c>
    </row>
    <row r="192" spans="1:13" s="65" customFormat="1" ht="12.75" customHeight="1" x14ac:dyDescent="0.2">
      <c r="A192" s="30" t="s">
        <v>104</v>
      </c>
      <c r="B192" s="63">
        <v>66</v>
      </c>
      <c r="C192" s="63">
        <v>77</v>
      </c>
      <c r="D192" s="63">
        <v>71</v>
      </c>
      <c r="E192" s="63">
        <v>176</v>
      </c>
      <c r="F192" s="63">
        <v>53</v>
      </c>
      <c r="G192" s="63">
        <v>9</v>
      </c>
      <c r="H192" s="63">
        <v>24</v>
      </c>
      <c r="I192" s="63">
        <v>23</v>
      </c>
      <c r="J192" s="36"/>
      <c r="K192" s="36">
        <v>467</v>
      </c>
      <c r="L192" s="36"/>
      <c r="M192" s="37">
        <f t="shared" si="21"/>
        <v>966</v>
      </c>
    </row>
    <row r="193" spans="1:13" s="65" customFormat="1" ht="15.75" customHeight="1" x14ac:dyDescent="0.25">
      <c r="A193" s="30" t="s">
        <v>0</v>
      </c>
      <c r="B193" s="38">
        <f t="shared" ref="B193:M193" si="22">SUM(B186:B192)</f>
        <v>397</v>
      </c>
      <c r="C193" s="38">
        <f t="shared" si="22"/>
        <v>454</v>
      </c>
      <c r="D193" s="38">
        <f t="shared" si="22"/>
        <v>416</v>
      </c>
      <c r="E193" s="38">
        <f t="shared" si="22"/>
        <v>939</v>
      </c>
      <c r="F193" s="38">
        <f t="shared" si="22"/>
        <v>280</v>
      </c>
      <c r="G193" s="38">
        <f t="shared" si="22"/>
        <v>67</v>
      </c>
      <c r="H193" s="38">
        <f t="shared" si="22"/>
        <v>128</v>
      </c>
      <c r="I193" s="38">
        <f t="shared" si="22"/>
        <v>124</v>
      </c>
      <c r="J193" s="38">
        <f t="shared" si="22"/>
        <v>0</v>
      </c>
      <c r="K193" s="38">
        <f t="shared" si="22"/>
        <v>2697</v>
      </c>
      <c r="L193" s="38">
        <f t="shared" si="22"/>
        <v>0</v>
      </c>
      <c r="M193" s="38">
        <f t="shared" si="22"/>
        <v>5502</v>
      </c>
    </row>
    <row r="194" spans="1:13" ht="10.5" customHeight="1" x14ac:dyDescent="0.2"/>
    <row r="195" spans="1:13" ht="12.75" customHeight="1" x14ac:dyDescent="0.2">
      <c r="A195" s="98"/>
      <c r="B195" s="106" t="s">
        <v>295</v>
      </c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</row>
    <row r="196" spans="1:13" s="65" customFormat="1" ht="12.75" customHeight="1" x14ac:dyDescent="0.2">
      <c r="A196" s="98"/>
      <c r="B196" s="35" t="s">
        <v>124</v>
      </c>
      <c r="C196" s="35" t="s">
        <v>124</v>
      </c>
      <c r="D196" s="35" t="s">
        <v>124</v>
      </c>
      <c r="E196" s="35" t="s">
        <v>125</v>
      </c>
      <c r="F196" s="35" t="s">
        <v>126</v>
      </c>
      <c r="G196" s="35" t="s">
        <v>127</v>
      </c>
      <c r="H196" s="35" t="s">
        <v>127</v>
      </c>
      <c r="I196" s="35" t="s">
        <v>127</v>
      </c>
      <c r="J196" s="105" t="s">
        <v>134</v>
      </c>
      <c r="K196" s="105" t="s">
        <v>122</v>
      </c>
      <c r="L196" s="105" t="s">
        <v>123</v>
      </c>
      <c r="M196" s="107" t="s">
        <v>0</v>
      </c>
    </row>
    <row r="197" spans="1:13" s="65" customFormat="1" ht="12.75" customHeight="1" x14ac:dyDescent="0.2">
      <c r="A197" s="110">
        <v>45237</v>
      </c>
      <c r="B197" s="105" t="s">
        <v>155</v>
      </c>
      <c r="C197" s="105" t="s">
        <v>156</v>
      </c>
      <c r="D197" s="105" t="s">
        <v>299</v>
      </c>
      <c r="E197" s="105" t="s">
        <v>157</v>
      </c>
      <c r="F197" s="108" t="s">
        <v>157</v>
      </c>
      <c r="G197" s="105" t="s">
        <v>155</v>
      </c>
      <c r="H197" s="105" t="s">
        <v>156</v>
      </c>
      <c r="I197" s="105" t="s">
        <v>299</v>
      </c>
      <c r="J197" s="104"/>
      <c r="K197" s="105"/>
      <c r="L197" s="105"/>
      <c r="M197" s="107"/>
    </row>
    <row r="198" spans="1:13" s="78" customFormat="1" ht="24.75" customHeight="1" x14ac:dyDescent="0.2">
      <c r="A198" s="111"/>
      <c r="B198" s="105"/>
      <c r="C198" s="105"/>
      <c r="D198" s="105"/>
      <c r="E198" s="105"/>
      <c r="F198" s="109"/>
      <c r="G198" s="105"/>
      <c r="H198" s="105"/>
      <c r="I198" s="105"/>
      <c r="J198" s="104"/>
      <c r="K198" s="105"/>
      <c r="L198" s="105"/>
      <c r="M198" s="107"/>
    </row>
    <row r="199" spans="1:13" s="78" customFormat="1" ht="12.75" customHeight="1" x14ac:dyDescent="0.2">
      <c r="A199" s="30" t="s">
        <v>105</v>
      </c>
      <c r="B199" s="63">
        <v>143</v>
      </c>
      <c r="C199" s="63">
        <v>161</v>
      </c>
      <c r="D199" s="63">
        <v>160</v>
      </c>
      <c r="E199" s="63">
        <v>155</v>
      </c>
      <c r="F199" s="63">
        <v>28</v>
      </c>
      <c r="G199" s="63">
        <v>25</v>
      </c>
      <c r="H199" s="63">
        <v>28</v>
      </c>
      <c r="I199" s="63">
        <v>27</v>
      </c>
      <c r="J199" s="36"/>
      <c r="K199" s="36">
        <v>383</v>
      </c>
      <c r="L199" s="36"/>
      <c r="M199" s="37">
        <f t="shared" ref="M199:M208" si="23">SUM(B199:L199)</f>
        <v>1110</v>
      </c>
    </row>
    <row r="200" spans="1:13" s="78" customFormat="1" ht="12.75" customHeight="1" x14ac:dyDescent="0.2">
      <c r="A200" s="30" t="s">
        <v>106</v>
      </c>
      <c r="B200" s="63">
        <v>67</v>
      </c>
      <c r="C200" s="63">
        <v>77</v>
      </c>
      <c r="D200" s="63">
        <v>76</v>
      </c>
      <c r="E200" s="63">
        <v>113</v>
      </c>
      <c r="F200" s="63">
        <v>27</v>
      </c>
      <c r="G200" s="63">
        <v>11</v>
      </c>
      <c r="H200" s="63">
        <v>15</v>
      </c>
      <c r="I200" s="63">
        <v>18</v>
      </c>
      <c r="J200" s="36"/>
      <c r="K200" s="36">
        <v>253</v>
      </c>
      <c r="L200" s="36"/>
      <c r="M200" s="37">
        <f t="shared" si="23"/>
        <v>657</v>
      </c>
    </row>
    <row r="201" spans="1:13" s="78" customFormat="1" ht="12.75" customHeight="1" x14ac:dyDescent="0.2">
      <c r="A201" s="30" t="s">
        <v>107</v>
      </c>
      <c r="B201" s="63">
        <v>130</v>
      </c>
      <c r="C201" s="63">
        <v>142</v>
      </c>
      <c r="D201" s="63">
        <v>139</v>
      </c>
      <c r="E201" s="63">
        <v>142</v>
      </c>
      <c r="F201" s="63">
        <v>35</v>
      </c>
      <c r="G201" s="63">
        <v>17</v>
      </c>
      <c r="H201" s="63">
        <v>26</v>
      </c>
      <c r="I201" s="63">
        <v>21</v>
      </c>
      <c r="J201" s="36">
        <v>2</v>
      </c>
      <c r="K201" s="36">
        <v>357</v>
      </c>
      <c r="L201" s="36"/>
      <c r="M201" s="37">
        <f t="shared" si="23"/>
        <v>1011</v>
      </c>
    </row>
    <row r="202" spans="1:13" s="78" customFormat="1" ht="12.75" customHeight="1" x14ac:dyDescent="0.2">
      <c r="A202" s="30" t="s">
        <v>108</v>
      </c>
      <c r="B202" s="63">
        <v>134</v>
      </c>
      <c r="C202" s="63">
        <v>145</v>
      </c>
      <c r="D202" s="63">
        <v>130</v>
      </c>
      <c r="E202" s="63">
        <v>210</v>
      </c>
      <c r="F202" s="63">
        <v>47</v>
      </c>
      <c r="G202" s="63">
        <v>23</v>
      </c>
      <c r="H202" s="63">
        <v>32</v>
      </c>
      <c r="I202" s="63">
        <v>35</v>
      </c>
      <c r="J202" s="36">
        <v>1</v>
      </c>
      <c r="K202" s="36">
        <v>512</v>
      </c>
      <c r="L202" s="36"/>
      <c r="M202" s="37">
        <f t="shared" si="23"/>
        <v>1269</v>
      </c>
    </row>
    <row r="203" spans="1:13" s="65" customFormat="1" ht="12.75" customHeight="1" x14ac:dyDescent="0.2">
      <c r="A203" s="30" t="s">
        <v>109</v>
      </c>
      <c r="B203" s="63">
        <v>81</v>
      </c>
      <c r="C203" s="63">
        <v>83</v>
      </c>
      <c r="D203" s="63">
        <v>85</v>
      </c>
      <c r="E203" s="63">
        <v>82</v>
      </c>
      <c r="F203" s="63">
        <v>21</v>
      </c>
      <c r="G203" s="63">
        <v>18</v>
      </c>
      <c r="H203" s="63">
        <v>23</v>
      </c>
      <c r="I203" s="63">
        <v>21</v>
      </c>
      <c r="J203" s="36"/>
      <c r="K203" s="36">
        <v>198</v>
      </c>
      <c r="L203" s="36"/>
      <c r="M203" s="37">
        <f t="shared" si="23"/>
        <v>612</v>
      </c>
    </row>
    <row r="204" spans="1:13" s="65" customFormat="1" ht="12.75" customHeight="1" x14ac:dyDescent="0.2">
      <c r="A204" s="30" t="s">
        <v>110</v>
      </c>
      <c r="B204" s="63">
        <v>111</v>
      </c>
      <c r="C204" s="63">
        <v>114</v>
      </c>
      <c r="D204" s="63">
        <v>121</v>
      </c>
      <c r="E204" s="63">
        <v>184</v>
      </c>
      <c r="F204" s="63">
        <v>55</v>
      </c>
      <c r="G204" s="63">
        <v>10</v>
      </c>
      <c r="H204" s="63">
        <v>12</v>
      </c>
      <c r="I204" s="63">
        <v>15</v>
      </c>
      <c r="J204" s="36"/>
      <c r="K204" s="36">
        <v>503</v>
      </c>
      <c r="L204" s="36"/>
      <c r="M204" s="37">
        <f t="shared" si="23"/>
        <v>1125</v>
      </c>
    </row>
    <row r="205" spans="1:13" s="65" customFormat="1" ht="12.75" customHeight="1" x14ac:dyDescent="0.2">
      <c r="A205" s="30" t="s">
        <v>111</v>
      </c>
      <c r="B205" s="63">
        <v>127</v>
      </c>
      <c r="C205" s="63">
        <v>132</v>
      </c>
      <c r="D205" s="63">
        <v>135</v>
      </c>
      <c r="E205" s="63">
        <v>167</v>
      </c>
      <c r="F205" s="63">
        <v>45</v>
      </c>
      <c r="G205" s="63">
        <v>14</v>
      </c>
      <c r="H205" s="63">
        <v>28</v>
      </c>
      <c r="I205" s="63">
        <v>20</v>
      </c>
      <c r="J205" s="36"/>
      <c r="K205" s="36">
        <v>466</v>
      </c>
      <c r="L205" s="36"/>
      <c r="M205" s="37">
        <f t="shared" si="23"/>
        <v>1134</v>
      </c>
    </row>
    <row r="206" spans="1:13" s="65" customFormat="1" ht="12.75" customHeight="1" x14ac:dyDescent="0.2">
      <c r="A206" s="30" t="s">
        <v>112</v>
      </c>
      <c r="B206" s="63">
        <v>92</v>
      </c>
      <c r="C206" s="63">
        <v>104</v>
      </c>
      <c r="D206" s="63">
        <v>103</v>
      </c>
      <c r="E206" s="63">
        <v>183</v>
      </c>
      <c r="F206" s="63">
        <v>50</v>
      </c>
      <c r="G206" s="63">
        <v>22</v>
      </c>
      <c r="H206" s="63">
        <v>32</v>
      </c>
      <c r="I206" s="63">
        <v>31</v>
      </c>
      <c r="J206" s="36"/>
      <c r="K206" s="36">
        <v>472</v>
      </c>
      <c r="L206" s="36"/>
      <c r="M206" s="37">
        <f t="shared" si="23"/>
        <v>1089</v>
      </c>
    </row>
    <row r="207" spans="1:13" s="65" customFormat="1" ht="12.75" customHeight="1" x14ac:dyDescent="0.2">
      <c r="A207" s="30" t="s">
        <v>113</v>
      </c>
      <c r="B207" s="63">
        <v>66</v>
      </c>
      <c r="C207" s="63">
        <v>68</v>
      </c>
      <c r="D207" s="63">
        <v>69</v>
      </c>
      <c r="E207" s="63">
        <v>89</v>
      </c>
      <c r="F207" s="63">
        <v>18</v>
      </c>
      <c r="G207" s="63">
        <v>3</v>
      </c>
      <c r="H207" s="63">
        <v>10</v>
      </c>
      <c r="I207" s="63">
        <v>13</v>
      </c>
      <c r="J207" s="36"/>
      <c r="K207" s="36">
        <v>198</v>
      </c>
      <c r="L207" s="36"/>
      <c r="M207" s="37">
        <f t="shared" si="23"/>
        <v>534</v>
      </c>
    </row>
    <row r="208" spans="1:13" s="65" customFormat="1" ht="12.75" customHeight="1" x14ac:dyDescent="0.2">
      <c r="A208" s="30" t="s">
        <v>114</v>
      </c>
      <c r="B208" s="63">
        <v>116</v>
      </c>
      <c r="C208" s="63">
        <v>128</v>
      </c>
      <c r="D208" s="63">
        <v>119</v>
      </c>
      <c r="E208" s="63">
        <v>127</v>
      </c>
      <c r="F208" s="63">
        <v>41</v>
      </c>
      <c r="G208" s="63">
        <v>23</v>
      </c>
      <c r="H208" s="63">
        <v>31</v>
      </c>
      <c r="I208" s="63">
        <v>31</v>
      </c>
      <c r="J208" s="36">
        <v>5</v>
      </c>
      <c r="K208" s="36">
        <v>366</v>
      </c>
      <c r="L208" s="36"/>
      <c r="M208" s="37">
        <f t="shared" si="23"/>
        <v>987</v>
      </c>
    </row>
    <row r="209" spans="1:13" s="65" customFormat="1" ht="12.75" customHeight="1" x14ac:dyDescent="0.2">
      <c r="A209" s="30" t="s">
        <v>115</v>
      </c>
      <c r="B209" s="63">
        <v>145</v>
      </c>
      <c r="C209" s="63">
        <v>165</v>
      </c>
      <c r="D209" s="63">
        <v>161</v>
      </c>
      <c r="E209" s="63">
        <v>158</v>
      </c>
      <c r="F209" s="63">
        <v>44</v>
      </c>
      <c r="G209" s="63">
        <v>21</v>
      </c>
      <c r="H209" s="63">
        <v>30</v>
      </c>
      <c r="I209" s="63">
        <v>31</v>
      </c>
      <c r="J209" s="36"/>
      <c r="K209" s="36">
        <v>418</v>
      </c>
      <c r="L209" s="36"/>
      <c r="M209" s="37">
        <f>SUM(B209:L209)</f>
        <v>1173</v>
      </c>
    </row>
    <row r="210" spans="1:13" s="65" customFormat="1" ht="15.75" customHeight="1" x14ac:dyDescent="0.25">
      <c r="A210" s="30" t="s">
        <v>0</v>
      </c>
      <c r="B210" s="38">
        <f t="shared" ref="B210:L210" si="24">SUM(B199:B209)</f>
        <v>1212</v>
      </c>
      <c r="C210" s="38">
        <f t="shared" si="24"/>
        <v>1319</v>
      </c>
      <c r="D210" s="38">
        <f t="shared" si="24"/>
        <v>1298</v>
      </c>
      <c r="E210" s="38">
        <f t="shared" si="24"/>
        <v>1610</v>
      </c>
      <c r="F210" s="38">
        <f t="shared" si="24"/>
        <v>411</v>
      </c>
      <c r="G210" s="38">
        <f t="shared" si="24"/>
        <v>187</v>
      </c>
      <c r="H210" s="38">
        <f t="shared" si="24"/>
        <v>267</v>
      </c>
      <c r="I210" s="38">
        <f t="shared" si="24"/>
        <v>263</v>
      </c>
      <c r="J210" s="38">
        <f t="shared" si="24"/>
        <v>8</v>
      </c>
      <c r="K210" s="38">
        <f t="shared" si="24"/>
        <v>4126</v>
      </c>
      <c r="L210" s="38">
        <f t="shared" si="24"/>
        <v>0</v>
      </c>
      <c r="M210" s="38">
        <f>SUM(M199:M209)</f>
        <v>10701</v>
      </c>
    </row>
    <row r="211" spans="1:13" ht="10.5" customHeight="1" x14ac:dyDescent="0.2"/>
    <row r="212" spans="1:13" ht="12.75" customHeight="1" x14ac:dyDescent="0.2">
      <c r="A212" s="98"/>
      <c r="B212" s="106" t="s">
        <v>295</v>
      </c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</row>
    <row r="213" spans="1:13" s="65" customFormat="1" ht="12.75" customHeight="1" x14ac:dyDescent="0.2">
      <c r="A213" s="98"/>
      <c r="B213" s="35" t="s">
        <v>124</v>
      </c>
      <c r="C213" s="35" t="s">
        <v>124</v>
      </c>
      <c r="D213" s="35" t="s">
        <v>124</v>
      </c>
      <c r="E213" s="35" t="s">
        <v>125</v>
      </c>
      <c r="F213" s="35" t="s">
        <v>126</v>
      </c>
      <c r="G213" s="35" t="s">
        <v>127</v>
      </c>
      <c r="H213" s="35" t="s">
        <v>127</v>
      </c>
      <c r="I213" s="35" t="s">
        <v>127</v>
      </c>
      <c r="J213" s="105" t="s">
        <v>134</v>
      </c>
      <c r="K213" s="105" t="s">
        <v>122</v>
      </c>
      <c r="L213" s="105" t="s">
        <v>123</v>
      </c>
      <c r="M213" s="107" t="s">
        <v>0</v>
      </c>
    </row>
    <row r="214" spans="1:13" s="65" customFormat="1" ht="12.75" customHeight="1" x14ac:dyDescent="0.2">
      <c r="A214" s="110">
        <v>45237</v>
      </c>
      <c r="B214" s="105" t="s">
        <v>155</v>
      </c>
      <c r="C214" s="105" t="s">
        <v>156</v>
      </c>
      <c r="D214" s="105" t="s">
        <v>299</v>
      </c>
      <c r="E214" s="105" t="s">
        <v>157</v>
      </c>
      <c r="F214" s="108" t="s">
        <v>157</v>
      </c>
      <c r="G214" s="105" t="s">
        <v>155</v>
      </c>
      <c r="H214" s="105" t="s">
        <v>156</v>
      </c>
      <c r="I214" s="105" t="s">
        <v>299</v>
      </c>
      <c r="J214" s="104"/>
      <c r="K214" s="105"/>
      <c r="L214" s="105"/>
      <c r="M214" s="107"/>
    </row>
    <row r="215" spans="1:13" s="78" customFormat="1" ht="23.25" customHeight="1" x14ac:dyDescent="0.2">
      <c r="A215" s="111"/>
      <c r="B215" s="105"/>
      <c r="C215" s="105"/>
      <c r="D215" s="105"/>
      <c r="E215" s="105"/>
      <c r="F215" s="109"/>
      <c r="G215" s="105"/>
      <c r="H215" s="105"/>
      <c r="I215" s="105"/>
      <c r="J215" s="104"/>
      <c r="K215" s="105"/>
      <c r="L215" s="105"/>
      <c r="M215" s="107"/>
    </row>
    <row r="216" spans="1:13" s="78" customFormat="1" ht="14.25" x14ac:dyDescent="0.2">
      <c r="A216" s="30" t="s">
        <v>116</v>
      </c>
      <c r="B216" s="63">
        <v>113</v>
      </c>
      <c r="C216" s="63">
        <v>122</v>
      </c>
      <c r="D216" s="63">
        <v>122</v>
      </c>
      <c r="E216" s="63">
        <v>127</v>
      </c>
      <c r="F216" s="63">
        <v>16</v>
      </c>
      <c r="G216" s="63">
        <v>16</v>
      </c>
      <c r="H216" s="63">
        <v>25</v>
      </c>
      <c r="I216" s="63">
        <v>25</v>
      </c>
      <c r="J216" s="40"/>
      <c r="K216" s="40">
        <v>334</v>
      </c>
      <c r="L216" s="40">
        <v>3</v>
      </c>
      <c r="M216" s="37">
        <v>903</v>
      </c>
    </row>
    <row r="217" spans="1:13" s="78" customFormat="1" ht="12.75" customHeight="1" x14ac:dyDescent="0.2">
      <c r="A217" s="30" t="s">
        <v>117</v>
      </c>
      <c r="B217" s="63">
        <v>169</v>
      </c>
      <c r="C217" s="63">
        <v>177</v>
      </c>
      <c r="D217" s="63">
        <v>179</v>
      </c>
      <c r="E217" s="63">
        <v>195</v>
      </c>
      <c r="F217" s="63">
        <v>35</v>
      </c>
      <c r="G217" s="63">
        <v>23</v>
      </c>
      <c r="H217" s="63">
        <v>34</v>
      </c>
      <c r="I217" s="63">
        <v>36</v>
      </c>
      <c r="J217" s="41">
        <v>4</v>
      </c>
      <c r="K217" s="41">
        <v>486</v>
      </c>
      <c r="L217" s="41"/>
      <c r="M217" s="37">
        <f>SUM(B217:L217)</f>
        <v>1338</v>
      </c>
    </row>
    <row r="218" spans="1:13" s="65" customFormat="1" ht="15.75" customHeight="1" x14ac:dyDescent="0.25">
      <c r="A218" s="30" t="s">
        <v>0</v>
      </c>
      <c r="B218" s="38">
        <f>SUM(B216:B217)</f>
        <v>282</v>
      </c>
      <c r="C218" s="38">
        <f t="shared" ref="C218:M218" si="25">SUM(C216:C217)</f>
        <v>299</v>
      </c>
      <c r="D218" s="38">
        <f t="shared" si="25"/>
        <v>301</v>
      </c>
      <c r="E218" s="38">
        <f t="shared" si="25"/>
        <v>322</v>
      </c>
      <c r="F218" s="38">
        <f t="shared" si="25"/>
        <v>51</v>
      </c>
      <c r="G218" s="38">
        <f t="shared" si="25"/>
        <v>39</v>
      </c>
      <c r="H218" s="38">
        <f t="shared" si="25"/>
        <v>59</v>
      </c>
      <c r="I218" s="38">
        <f t="shared" si="25"/>
        <v>61</v>
      </c>
      <c r="J218" s="38">
        <f t="shared" si="25"/>
        <v>4</v>
      </c>
      <c r="K218" s="38">
        <f t="shared" si="25"/>
        <v>820</v>
      </c>
      <c r="L218" s="38">
        <f t="shared" si="25"/>
        <v>3</v>
      </c>
      <c r="M218" s="38">
        <f t="shared" si="25"/>
        <v>2241</v>
      </c>
    </row>
    <row r="219" spans="1:13" ht="11.25" customHeight="1" x14ac:dyDescent="0.2"/>
    <row r="220" spans="1:13" x14ac:dyDescent="0.2">
      <c r="A220" s="30" t="s">
        <v>118</v>
      </c>
      <c r="B220" s="37">
        <f t="shared" ref="B220:J220" si="26">B56+B73+B91+B99+B113+B123+B137+B145+B157+B168+B180+B193+B210+B218</f>
        <v>9782</v>
      </c>
      <c r="C220" s="37">
        <f t="shared" si="26"/>
        <v>10988</v>
      </c>
      <c r="D220" s="37">
        <f t="shared" si="26"/>
        <v>10455</v>
      </c>
      <c r="E220" s="37">
        <f t="shared" si="26"/>
        <v>12959</v>
      </c>
      <c r="F220" s="37">
        <f t="shared" si="26"/>
        <v>3561</v>
      </c>
      <c r="G220" s="37">
        <f t="shared" si="26"/>
        <v>1563</v>
      </c>
      <c r="H220" s="37">
        <f t="shared" si="26"/>
        <v>2594</v>
      </c>
      <c r="I220" s="37">
        <f t="shared" si="26"/>
        <v>2467</v>
      </c>
      <c r="J220" s="37">
        <f t="shared" si="26"/>
        <v>60</v>
      </c>
      <c r="K220" s="37">
        <v>34581</v>
      </c>
      <c r="L220" s="37">
        <f>L56+L73+L91+L99+L113+L123+L137+L145+L157+L168+L180+L193+L210+L218</f>
        <v>9</v>
      </c>
      <c r="M220" s="37">
        <f>M56+M73+M91+M99+M113+M123+M137+M145+M157+M168+M180+M193+M210+M218</f>
        <v>89019</v>
      </c>
    </row>
    <row r="221" spans="1:13" x14ac:dyDescent="0.2">
      <c r="A221" s="30" t="s">
        <v>119</v>
      </c>
      <c r="B221" s="37">
        <f t="shared" ref="B221:J221" si="27">B35</f>
        <v>3435</v>
      </c>
      <c r="C221" s="37">
        <f t="shared" si="27"/>
        <v>3655</v>
      </c>
      <c r="D221" s="37">
        <f t="shared" si="27"/>
        <v>3525</v>
      </c>
      <c r="E221" s="37">
        <f t="shared" si="27"/>
        <v>2614</v>
      </c>
      <c r="F221" s="37">
        <f t="shared" si="27"/>
        <v>670</v>
      </c>
      <c r="G221" s="37">
        <f t="shared" si="27"/>
        <v>781</v>
      </c>
      <c r="H221" s="37">
        <f t="shared" si="27"/>
        <v>978</v>
      </c>
      <c r="I221" s="37">
        <f t="shared" si="27"/>
        <v>959</v>
      </c>
      <c r="J221" s="37">
        <f t="shared" si="27"/>
        <v>37</v>
      </c>
      <c r="K221" s="37">
        <v>8291</v>
      </c>
      <c r="L221" s="37">
        <f>L35</f>
        <v>3</v>
      </c>
      <c r="M221" s="37">
        <f>M35</f>
        <v>24948</v>
      </c>
    </row>
    <row r="222" spans="1:13" x14ac:dyDescent="0.2">
      <c r="A222" s="30" t="s">
        <v>120</v>
      </c>
      <c r="B222" s="37">
        <f t="shared" ref="B222:M222" si="28">B47</f>
        <v>482</v>
      </c>
      <c r="C222" s="37">
        <f t="shared" si="28"/>
        <v>529</v>
      </c>
      <c r="D222" s="37">
        <f t="shared" si="28"/>
        <v>511</v>
      </c>
      <c r="E222" s="37">
        <f t="shared" si="28"/>
        <v>359</v>
      </c>
      <c r="F222" s="37">
        <f t="shared" si="28"/>
        <v>101</v>
      </c>
      <c r="G222" s="37">
        <f t="shared" si="28"/>
        <v>71</v>
      </c>
      <c r="H222" s="37">
        <f t="shared" si="28"/>
        <v>96</v>
      </c>
      <c r="I222" s="37">
        <f t="shared" si="28"/>
        <v>86</v>
      </c>
      <c r="J222" s="37">
        <f t="shared" si="28"/>
        <v>1</v>
      </c>
      <c r="K222" s="37">
        <f t="shared" si="28"/>
        <v>1076</v>
      </c>
      <c r="L222" s="37">
        <f t="shared" si="28"/>
        <v>0</v>
      </c>
      <c r="M222" s="37">
        <f t="shared" si="28"/>
        <v>3312</v>
      </c>
    </row>
    <row r="223" spans="1:13" ht="10.5" customHeight="1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s="39" customFormat="1" ht="15.75" x14ac:dyDescent="0.25">
      <c r="A224" s="30" t="s">
        <v>121</v>
      </c>
      <c r="B224" s="38">
        <f t="shared" ref="B224:M224" si="29">SUM(B220:B222)</f>
        <v>13699</v>
      </c>
      <c r="C224" s="38">
        <f t="shared" si="29"/>
        <v>15172</v>
      </c>
      <c r="D224" s="38">
        <f t="shared" si="29"/>
        <v>14491</v>
      </c>
      <c r="E224" s="38">
        <f t="shared" si="29"/>
        <v>15932</v>
      </c>
      <c r="F224" s="38">
        <f t="shared" si="29"/>
        <v>4332</v>
      </c>
      <c r="G224" s="38">
        <f t="shared" si="29"/>
        <v>2415</v>
      </c>
      <c r="H224" s="38">
        <f t="shared" si="29"/>
        <v>3668</v>
      </c>
      <c r="I224" s="38">
        <f t="shared" si="29"/>
        <v>3512</v>
      </c>
      <c r="J224" s="38">
        <f t="shared" si="29"/>
        <v>98</v>
      </c>
      <c r="K224" s="38">
        <f>SUM(K220:K222)</f>
        <v>43948</v>
      </c>
      <c r="L224" s="38">
        <f>SUM(L220:L222)</f>
        <v>12</v>
      </c>
      <c r="M224" s="38">
        <f t="shared" si="29"/>
        <v>117279</v>
      </c>
    </row>
  </sheetData>
  <mergeCells count="240">
    <mergeCell ref="H214:H215"/>
    <mergeCell ref="I214:I215"/>
    <mergeCell ref="M213:M215"/>
    <mergeCell ref="L213:L215"/>
    <mergeCell ref="I95:I96"/>
    <mergeCell ref="B195:M195"/>
    <mergeCell ref="A170:A171"/>
    <mergeCell ref="A182:A183"/>
    <mergeCell ref="B182:M182"/>
    <mergeCell ref="A172:A173"/>
    <mergeCell ref="B172:B173"/>
    <mergeCell ref="C172:C173"/>
    <mergeCell ref="D172:D173"/>
    <mergeCell ref="E172:E173"/>
    <mergeCell ref="F172:F173"/>
    <mergeCell ref="A184:A185"/>
    <mergeCell ref="B184:B185"/>
    <mergeCell ref="B170:M170"/>
    <mergeCell ref="A195:A196"/>
    <mergeCell ref="H184:H185"/>
    <mergeCell ref="I184:I185"/>
    <mergeCell ref="C184:C185"/>
    <mergeCell ref="D184:D185"/>
    <mergeCell ref="E184:E185"/>
    <mergeCell ref="M161:M163"/>
    <mergeCell ref="I162:I163"/>
    <mergeCell ref="I117:I118"/>
    <mergeCell ref="B102:M102"/>
    <mergeCell ref="G77:G78"/>
    <mergeCell ref="H77:H78"/>
    <mergeCell ref="G95:G96"/>
    <mergeCell ref="H95:H96"/>
    <mergeCell ref="G172:G173"/>
    <mergeCell ref="C162:C163"/>
    <mergeCell ref="D162:D163"/>
    <mergeCell ref="E162:E163"/>
    <mergeCell ref="J161:J163"/>
    <mergeCell ref="K161:K163"/>
    <mergeCell ref="L161:L163"/>
    <mergeCell ref="F162:F163"/>
    <mergeCell ref="K126:K128"/>
    <mergeCell ref="L126:L128"/>
    <mergeCell ref="M126:M128"/>
    <mergeCell ref="J103:J105"/>
    <mergeCell ref="K103:K105"/>
    <mergeCell ref="L103:L105"/>
    <mergeCell ref="M103:M105"/>
    <mergeCell ref="K183:K185"/>
    <mergeCell ref="L183:L185"/>
    <mergeCell ref="F184:F185"/>
    <mergeCell ref="M183:M185"/>
    <mergeCell ref="G184:G185"/>
    <mergeCell ref="H172:H173"/>
    <mergeCell ref="I172:I173"/>
    <mergeCell ref="J183:J185"/>
    <mergeCell ref="J171:J173"/>
    <mergeCell ref="K171:K173"/>
    <mergeCell ref="L171:L173"/>
    <mergeCell ref="M171:M173"/>
    <mergeCell ref="A162:A163"/>
    <mergeCell ref="B162:B163"/>
    <mergeCell ref="D149:D150"/>
    <mergeCell ref="E149:E150"/>
    <mergeCell ref="F149:F150"/>
    <mergeCell ref="A125:A126"/>
    <mergeCell ref="A102:A103"/>
    <mergeCell ref="G162:G163"/>
    <mergeCell ref="H162:H163"/>
    <mergeCell ref="A147:A148"/>
    <mergeCell ref="A160:A161"/>
    <mergeCell ref="B160:M160"/>
    <mergeCell ref="C149:C150"/>
    <mergeCell ref="G104:G105"/>
    <mergeCell ref="H104:H105"/>
    <mergeCell ref="I104:I105"/>
    <mergeCell ref="K141:K143"/>
    <mergeCell ref="L141:L143"/>
    <mergeCell ref="F142:F143"/>
    <mergeCell ref="G142:G143"/>
    <mergeCell ref="H142:H143"/>
    <mergeCell ref="I142:I143"/>
    <mergeCell ref="B125:M125"/>
    <mergeCell ref="J126:J128"/>
    <mergeCell ref="A214:A215"/>
    <mergeCell ref="B214:B215"/>
    <mergeCell ref="C214:C215"/>
    <mergeCell ref="D214:D215"/>
    <mergeCell ref="E214:E215"/>
    <mergeCell ref="F214:F215"/>
    <mergeCell ref="G197:G198"/>
    <mergeCell ref="H197:H198"/>
    <mergeCell ref="I197:I198"/>
    <mergeCell ref="A212:A213"/>
    <mergeCell ref="B212:M212"/>
    <mergeCell ref="J213:J215"/>
    <mergeCell ref="K213:K215"/>
    <mergeCell ref="A197:A198"/>
    <mergeCell ref="B197:B198"/>
    <mergeCell ref="C197:C198"/>
    <mergeCell ref="D197:D198"/>
    <mergeCell ref="E197:E198"/>
    <mergeCell ref="F197:F198"/>
    <mergeCell ref="J196:J198"/>
    <mergeCell ref="K196:K198"/>
    <mergeCell ref="L196:L198"/>
    <mergeCell ref="M196:M198"/>
    <mergeCell ref="G214:G215"/>
    <mergeCell ref="A140:A141"/>
    <mergeCell ref="B147:M147"/>
    <mergeCell ref="J148:J150"/>
    <mergeCell ref="K148:K150"/>
    <mergeCell ref="L148:L150"/>
    <mergeCell ref="M148:M150"/>
    <mergeCell ref="G149:G150"/>
    <mergeCell ref="H149:H150"/>
    <mergeCell ref="I149:I150"/>
    <mergeCell ref="A142:A143"/>
    <mergeCell ref="B142:B143"/>
    <mergeCell ref="C142:C143"/>
    <mergeCell ref="D142:D143"/>
    <mergeCell ref="E142:E143"/>
    <mergeCell ref="A149:A150"/>
    <mergeCell ref="B149:B150"/>
    <mergeCell ref="M141:M143"/>
    <mergeCell ref="B140:M140"/>
    <mergeCell ref="J141:J143"/>
    <mergeCell ref="A127:A128"/>
    <mergeCell ref="B127:B128"/>
    <mergeCell ref="C127:C128"/>
    <mergeCell ref="D127:D128"/>
    <mergeCell ref="E127:E128"/>
    <mergeCell ref="G127:G128"/>
    <mergeCell ref="H127:H128"/>
    <mergeCell ref="I127:I128"/>
    <mergeCell ref="F127:F128"/>
    <mergeCell ref="A115:A116"/>
    <mergeCell ref="B115:M115"/>
    <mergeCell ref="J116:J118"/>
    <mergeCell ref="K116:K118"/>
    <mergeCell ref="A117:A118"/>
    <mergeCell ref="B117:B118"/>
    <mergeCell ref="C117:C118"/>
    <mergeCell ref="D117:D118"/>
    <mergeCell ref="E117:E118"/>
    <mergeCell ref="L116:L118"/>
    <mergeCell ref="F117:F118"/>
    <mergeCell ref="M116:M118"/>
    <mergeCell ref="G117:G118"/>
    <mergeCell ref="H117:H118"/>
    <mergeCell ref="A104:A105"/>
    <mergeCell ref="B104:B105"/>
    <mergeCell ref="C104:C105"/>
    <mergeCell ref="D104:D105"/>
    <mergeCell ref="E104:E105"/>
    <mergeCell ref="F104:F105"/>
    <mergeCell ref="B61:B62"/>
    <mergeCell ref="C61:C62"/>
    <mergeCell ref="D61:D62"/>
    <mergeCell ref="E61:E62"/>
    <mergeCell ref="A95:A96"/>
    <mergeCell ref="B95:B96"/>
    <mergeCell ref="C95:C96"/>
    <mergeCell ref="D95:D96"/>
    <mergeCell ref="E95:E96"/>
    <mergeCell ref="A93:A94"/>
    <mergeCell ref="B93:M93"/>
    <mergeCell ref="J94:J96"/>
    <mergeCell ref="K94:K96"/>
    <mergeCell ref="L94:L96"/>
    <mergeCell ref="F95:F96"/>
    <mergeCell ref="M94:M96"/>
    <mergeCell ref="J60:J62"/>
    <mergeCell ref="K60:K62"/>
    <mergeCell ref="A75:A76"/>
    <mergeCell ref="M60:M62"/>
    <mergeCell ref="A59:A60"/>
    <mergeCell ref="B59:M59"/>
    <mergeCell ref="A77:A78"/>
    <mergeCell ref="B77:B78"/>
    <mergeCell ref="C77:C78"/>
    <mergeCell ref="D77:D78"/>
    <mergeCell ref="E77:E78"/>
    <mergeCell ref="F77:F78"/>
    <mergeCell ref="J76:J78"/>
    <mergeCell ref="K76:K78"/>
    <mergeCell ref="L76:L78"/>
    <mergeCell ref="M76:M78"/>
    <mergeCell ref="B75:M75"/>
    <mergeCell ref="G61:G62"/>
    <mergeCell ref="I77:I78"/>
    <mergeCell ref="H61:H62"/>
    <mergeCell ref="I61:I62"/>
    <mergeCell ref="A61:A62"/>
    <mergeCell ref="L60:L62"/>
    <mergeCell ref="F61:F62"/>
    <mergeCell ref="M38:M40"/>
    <mergeCell ref="A50:A51"/>
    <mergeCell ref="G52:G53"/>
    <mergeCell ref="H52:H53"/>
    <mergeCell ref="I52:I53"/>
    <mergeCell ref="B50:M50"/>
    <mergeCell ref="J51:J53"/>
    <mergeCell ref="K51:K53"/>
    <mergeCell ref="L51:L53"/>
    <mergeCell ref="M51:M53"/>
    <mergeCell ref="F52:F53"/>
    <mergeCell ref="K38:K40"/>
    <mergeCell ref="L38:L40"/>
    <mergeCell ref="F39:F40"/>
    <mergeCell ref="B39:B40"/>
    <mergeCell ref="C39:C40"/>
    <mergeCell ref="A52:A53"/>
    <mergeCell ref="B52:B53"/>
    <mergeCell ref="C52:C53"/>
    <mergeCell ref="D52:D53"/>
    <mergeCell ref="E52:E53"/>
    <mergeCell ref="G4:G5"/>
    <mergeCell ref="H4:H5"/>
    <mergeCell ref="I4:I5"/>
    <mergeCell ref="G39:G40"/>
    <mergeCell ref="H39:H40"/>
    <mergeCell ref="I39:I40"/>
    <mergeCell ref="A2:A3"/>
    <mergeCell ref="B2:M2"/>
    <mergeCell ref="J3:J5"/>
    <mergeCell ref="K3:K5"/>
    <mergeCell ref="L3:L5"/>
    <mergeCell ref="M3:M5"/>
    <mergeCell ref="C4:C5"/>
    <mergeCell ref="D4:D5"/>
    <mergeCell ref="E4:E5"/>
    <mergeCell ref="F4:F5"/>
    <mergeCell ref="A39:A40"/>
    <mergeCell ref="A4:A5"/>
    <mergeCell ref="B4:B5"/>
    <mergeCell ref="D39:D40"/>
    <mergeCell ref="E39:E40"/>
    <mergeCell ref="A37:A38"/>
    <mergeCell ref="B37:M37"/>
    <mergeCell ref="J38:J40"/>
  </mergeCells>
  <printOptions horizontalCentered="1"/>
  <pageMargins left="0" right="0" top="0" bottom="0" header="0.24" footer="0.25"/>
  <pageSetup paperSize="1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49"/>
  <sheetViews>
    <sheetView zoomScaleNormal="100" workbookViewId="0">
      <selection activeCell="M49" sqref="M49"/>
    </sheetView>
  </sheetViews>
  <sheetFormatPr defaultRowHeight="12.75" x14ac:dyDescent="0.2"/>
  <cols>
    <col min="1" max="1" width="13.7109375" bestFit="1" customWidth="1"/>
    <col min="2" max="2" width="11.5703125" customWidth="1"/>
    <col min="3" max="3" width="12.28515625" customWidth="1"/>
  </cols>
  <sheetData>
    <row r="1" spans="1:8" x14ac:dyDescent="0.2">
      <c r="A1" s="140">
        <v>45237</v>
      </c>
      <c r="B1" s="148" t="s">
        <v>140</v>
      </c>
      <c r="C1" s="148"/>
      <c r="D1" s="148"/>
      <c r="E1" s="148"/>
      <c r="F1" s="148"/>
      <c r="G1" s="148"/>
    </row>
    <row r="2" spans="1:8" x14ac:dyDescent="0.2">
      <c r="A2" s="141"/>
      <c r="B2" s="15" t="s">
        <v>125</v>
      </c>
      <c r="C2" s="15" t="s">
        <v>126</v>
      </c>
      <c r="D2" s="139" t="s">
        <v>134</v>
      </c>
      <c r="E2" s="139" t="s">
        <v>122</v>
      </c>
      <c r="F2" s="139" t="s">
        <v>123</v>
      </c>
      <c r="G2" s="150" t="s">
        <v>0</v>
      </c>
    </row>
    <row r="3" spans="1:8" x14ac:dyDescent="0.2">
      <c r="A3" s="137"/>
      <c r="B3" s="139" t="s">
        <v>233</v>
      </c>
      <c r="C3" s="139" t="s">
        <v>233</v>
      </c>
      <c r="D3" s="149"/>
      <c r="E3" s="139"/>
      <c r="F3" s="139"/>
      <c r="G3" s="150"/>
    </row>
    <row r="4" spans="1:8" x14ac:dyDescent="0.2">
      <c r="A4" s="138"/>
      <c r="B4" s="139"/>
      <c r="C4" s="139"/>
      <c r="D4" s="149"/>
      <c r="E4" s="139"/>
      <c r="F4" s="139"/>
      <c r="G4" s="150"/>
    </row>
    <row r="5" spans="1:8" ht="14.25" x14ac:dyDescent="0.2">
      <c r="A5" s="9" t="s">
        <v>69</v>
      </c>
      <c r="B5" s="28">
        <v>137</v>
      </c>
      <c r="C5" s="28">
        <v>38</v>
      </c>
      <c r="D5" s="28">
        <v>2</v>
      </c>
      <c r="E5" s="4">
        <v>48</v>
      </c>
      <c r="F5" s="4"/>
      <c r="G5" s="2">
        <f>SUM(B5:F5)</f>
        <v>225</v>
      </c>
    </row>
    <row r="6" spans="1:8" ht="14.25" x14ac:dyDescent="0.2">
      <c r="A6" s="9" t="s">
        <v>70</v>
      </c>
      <c r="B6" s="28">
        <v>287</v>
      </c>
      <c r="C6" s="28">
        <v>81</v>
      </c>
      <c r="D6" s="28">
        <v>7</v>
      </c>
      <c r="E6" s="4">
        <v>72</v>
      </c>
      <c r="F6" s="4"/>
      <c r="G6" s="2">
        <f>SUM(B6:F6)</f>
        <v>447</v>
      </c>
    </row>
    <row r="7" spans="1:8" ht="14.25" x14ac:dyDescent="0.2">
      <c r="A7" s="9" t="s">
        <v>71</v>
      </c>
      <c r="B7" s="28">
        <v>175</v>
      </c>
      <c r="C7" s="28">
        <v>61</v>
      </c>
      <c r="D7" s="28">
        <v>2</v>
      </c>
      <c r="E7" s="4">
        <v>59</v>
      </c>
      <c r="F7" s="4"/>
      <c r="G7" s="2">
        <f>SUM(B7:F7)</f>
        <v>297</v>
      </c>
    </row>
    <row r="8" spans="1:8" ht="14.25" x14ac:dyDescent="0.2">
      <c r="A8" s="9" t="s">
        <v>72</v>
      </c>
      <c r="B8" s="28">
        <v>135</v>
      </c>
      <c r="C8" s="28">
        <v>28</v>
      </c>
      <c r="D8" s="28">
        <v>1</v>
      </c>
      <c r="E8" s="4">
        <v>61</v>
      </c>
      <c r="F8" s="4"/>
      <c r="G8" s="2">
        <f>SUM(B8:F8)</f>
        <v>225</v>
      </c>
    </row>
    <row r="9" spans="1:8" ht="15.75" x14ac:dyDescent="0.25">
      <c r="A9" s="10" t="s">
        <v>0</v>
      </c>
      <c r="B9" s="5">
        <f t="shared" ref="B9:G9" si="0">SUM(B5:B8)</f>
        <v>734</v>
      </c>
      <c r="C9" s="5">
        <f t="shared" si="0"/>
        <v>208</v>
      </c>
      <c r="D9" s="5">
        <f t="shared" si="0"/>
        <v>12</v>
      </c>
      <c r="E9" s="5">
        <f t="shared" si="0"/>
        <v>240</v>
      </c>
      <c r="F9" s="5">
        <f t="shared" si="0"/>
        <v>0</v>
      </c>
      <c r="G9" s="5">
        <f t="shared" si="0"/>
        <v>1194</v>
      </c>
      <c r="H9" s="26"/>
    </row>
    <row r="11" spans="1:8" x14ac:dyDescent="0.2">
      <c r="A11" s="140">
        <v>45237</v>
      </c>
      <c r="B11" s="148" t="s">
        <v>141</v>
      </c>
      <c r="C11" s="148"/>
      <c r="D11" s="148"/>
      <c r="E11" s="148"/>
      <c r="F11" s="148"/>
      <c r="G11" s="148"/>
    </row>
    <row r="12" spans="1:8" x14ac:dyDescent="0.2">
      <c r="A12" s="141"/>
      <c r="B12" s="15" t="s">
        <v>125</v>
      </c>
      <c r="C12" s="15" t="s">
        <v>126</v>
      </c>
      <c r="D12" s="139" t="s">
        <v>134</v>
      </c>
      <c r="E12" s="139" t="s">
        <v>122</v>
      </c>
      <c r="F12" s="139" t="s">
        <v>123</v>
      </c>
      <c r="G12" s="150" t="s">
        <v>0</v>
      </c>
    </row>
    <row r="13" spans="1:8" x14ac:dyDescent="0.2">
      <c r="A13" s="137"/>
      <c r="B13" s="139" t="s">
        <v>234</v>
      </c>
      <c r="C13" s="139" t="s">
        <v>234</v>
      </c>
      <c r="D13" s="149"/>
      <c r="E13" s="139"/>
      <c r="F13" s="139"/>
      <c r="G13" s="150"/>
    </row>
    <row r="14" spans="1:8" x14ac:dyDescent="0.2">
      <c r="A14" s="138"/>
      <c r="B14" s="139"/>
      <c r="C14" s="139"/>
      <c r="D14" s="149"/>
      <c r="E14" s="139"/>
      <c r="F14" s="139"/>
      <c r="G14" s="150"/>
    </row>
    <row r="15" spans="1:8" ht="14.25" x14ac:dyDescent="0.2">
      <c r="A15" s="9" t="s">
        <v>69</v>
      </c>
      <c r="B15" s="28">
        <v>133</v>
      </c>
      <c r="C15" s="28">
        <v>40</v>
      </c>
      <c r="D15" s="28">
        <v>2</v>
      </c>
      <c r="E15" s="4">
        <v>50</v>
      </c>
      <c r="F15" s="4"/>
      <c r="G15" s="2">
        <f>SUM(B15:F15)</f>
        <v>225</v>
      </c>
    </row>
    <row r="16" spans="1:8" ht="14.25" x14ac:dyDescent="0.2">
      <c r="A16" s="9" t="s">
        <v>70</v>
      </c>
      <c r="B16" s="28">
        <v>276</v>
      </c>
      <c r="C16" s="28">
        <v>83</v>
      </c>
      <c r="D16" s="28">
        <v>3</v>
      </c>
      <c r="E16" s="4">
        <v>85</v>
      </c>
      <c r="F16" s="4"/>
      <c r="G16" s="2">
        <f>SUM(B16:F16)</f>
        <v>447</v>
      </c>
    </row>
    <row r="17" spans="1:9" ht="14.25" x14ac:dyDescent="0.2">
      <c r="A17" s="9" t="s">
        <v>71</v>
      </c>
      <c r="B17" s="28">
        <v>180</v>
      </c>
      <c r="C17" s="28">
        <v>59</v>
      </c>
      <c r="D17" s="28">
        <v>1</v>
      </c>
      <c r="E17" s="4">
        <v>57</v>
      </c>
      <c r="F17" s="4"/>
      <c r="G17" s="2">
        <f>SUM(B17:F17)</f>
        <v>297</v>
      </c>
    </row>
    <row r="18" spans="1:9" ht="14.25" x14ac:dyDescent="0.2">
      <c r="A18" s="9" t="s">
        <v>72</v>
      </c>
      <c r="B18" s="28">
        <v>141</v>
      </c>
      <c r="C18" s="28">
        <v>31</v>
      </c>
      <c r="D18" s="28"/>
      <c r="E18" s="4">
        <v>53</v>
      </c>
      <c r="F18" s="4"/>
      <c r="G18" s="2">
        <f>SUM(B18:F18)</f>
        <v>225</v>
      </c>
    </row>
    <row r="19" spans="1:9" ht="15.75" x14ac:dyDescent="0.25">
      <c r="A19" s="10" t="s">
        <v>0</v>
      </c>
      <c r="B19" s="5">
        <f t="shared" ref="B19:G19" si="1">SUM(B15:B18)</f>
        <v>730</v>
      </c>
      <c r="C19" s="5">
        <f t="shared" si="1"/>
        <v>213</v>
      </c>
      <c r="D19" s="5">
        <f t="shared" si="1"/>
        <v>6</v>
      </c>
      <c r="E19" s="5">
        <f t="shared" si="1"/>
        <v>245</v>
      </c>
      <c r="F19" s="5">
        <f t="shared" si="1"/>
        <v>0</v>
      </c>
      <c r="G19" s="5">
        <f t="shared" si="1"/>
        <v>1194</v>
      </c>
      <c r="H19" s="26"/>
    </row>
    <row r="21" spans="1:9" x14ac:dyDescent="0.2">
      <c r="A21" s="140">
        <v>45237</v>
      </c>
      <c r="B21" s="148" t="s">
        <v>145</v>
      </c>
      <c r="C21" s="148"/>
      <c r="D21" s="148"/>
      <c r="E21" s="148"/>
      <c r="F21" s="148"/>
      <c r="G21" s="148"/>
    </row>
    <row r="22" spans="1:9" x14ac:dyDescent="0.2">
      <c r="A22" s="141"/>
      <c r="B22" s="15" t="s">
        <v>125</v>
      </c>
      <c r="C22" s="15" t="s">
        <v>126</v>
      </c>
      <c r="D22" s="139" t="s">
        <v>134</v>
      </c>
      <c r="E22" s="139" t="s">
        <v>122</v>
      </c>
      <c r="F22" s="139" t="s">
        <v>123</v>
      </c>
      <c r="G22" s="150" t="s">
        <v>0</v>
      </c>
    </row>
    <row r="23" spans="1:9" x14ac:dyDescent="0.2">
      <c r="A23" s="137"/>
      <c r="B23" s="139" t="s">
        <v>235</v>
      </c>
      <c r="C23" s="139" t="s">
        <v>235</v>
      </c>
      <c r="D23" s="149"/>
      <c r="E23" s="139"/>
      <c r="F23" s="139"/>
      <c r="G23" s="150"/>
    </row>
    <row r="24" spans="1:9" x14ac:dyDescent="0.2">
      <c r="A24" s="138"/>
      <c r="B24" s="139"/>
      <c r="C24" s="139"/>
      <c r="D24" s="149"/>
      <c r="E24" s="139"/>
      <c r="F24" s="139"/>
      <c r="G24" s="150"/>
    </row>
    <row r="25" spans="1:9" ht="14.25" x14ac:dyDescent="0.2">
      <c r="A25" s="9" t="s">
        <v>69</v>
      </c>
      <c r="B25" s="28">
        <v>135</v>
      </c>
      <c r="C25" s="28">
        <v>38</v>
      </c>
      <c r="D25" s="28">
        <v>2</v>
      </c>
      <c r="E25" s="4">
        <v>50</v>
      </c>
      <c r="F25" s="4"/>
      <c r="G25" s="2">
        <f>SUM(B25:F25)</f>
        <v>225</v>
      </c>
    </row>
    <row r="26" spans="1:9" ht="14.25" x14ac:dyDescent="0.2">
      <c r="A26" s="9" t="s">
        <v>70</v>
      </c>
      <c r="B26" s="28">
        <v>274</v>
      </c>
      <c r="C26" s="28">
        <v>78</v>
      </c>
      <c r="D26" s="28">
        <v>3</v>
      </c>
      <c r="E26" s="4">
        <v>92</v>
      </c>
      <c r="F26" s="4"/>
      <c r="G26" s="2">
        <f>SUM(B26:F26)</f>
        <v>447</v>
      </c>
    </row>
    <row r="27" spans="1:9" ht="14.25" x14ac:dyDescent="0.2">
      <c r="A27" s="9" t="s">
        <v>71</v>
      </c>
      <c r="B27" s="28">
        <v>178</v>
      </c>
      <c r="C27" s="28">
        <v>60</v>
      </c>
      <c r="D27" s="28">
        <v>1</v>
      </c>
      <c r="E27" s="4">
        <v>58</v>
      </c>
      <c r="F27" s="4"/>
      <c r="G27" s="2">
        <f>SUM(B27:F27)</f>
        <v>297</v>
      </c>
    </row>
    <row r="28" spans="1:9" ht="14.25" x14ac:dyDescent="0.2">
      <c r="A28" s="9" t="s">
        <v>72</v>
      </c>
      <c r="B28" s="28">
        <v>129</v>
      </c>
      <c r="C28" s="28">
        <v>32</v>
      </c>
      <c r="D28" s="28">
        <v>1</v>
      </c>
      <c r="E28" s="4">
        <v>63</v>
      </c>
      <c r="F28" s="4"/>
      <c r="G28" s="2">
        <f>SUM(B28:F28)</f>
        <v>225</v>
      </c>
    </row>
    <row r="29" spans="1:9" ht="15.75" x14ac:dyDescent="0.25">
      <c r="A29" s="10" t="s">
        <v>0</v>
      </c>
      <c r="B29" s="5">
        <f t="shared" ref="B29:G29" si="2">SUM(B25:B28)</f>
        <v>716</v>
      </c>
      <c r="C29" s="5">
        <f t="shared" si="2"/>
        <v>208</v>
      </c>
      <c r="D29" s="5">
        <f t="shared" si="2"/>
        <v>7</v>
      </c>
      <c r="E29" s="5">
        <f t="shared" si="2"/>
        <v>263</v>
      </c>
      <c r="F29" s="5">
        <f t="shared" si="2"/>
        <v>0</v>
      </c>
      <c r="G29" s="5">
        <f t="shared" si="2"/>
        <v>1194</v>
      </c>
      <c r="H29" s="26"/>
    </row>
    <row r="31" spans="1:9" x14ac:dyDescent="0.2">
      <c r="A31" s="140">
        <v>45237</v>
      </c>
      <c r="B31" s="148" t="s">
        <v>142</v>
      </c>
      <c r="C31" s="148"/>
      <c r="D31" s="148"/>
      <c r="E31" s="148"/>
      <c r="F31" s="148"/>
      <c r="G31" s="148"/>
      <c r="H31" s="148"/>
      <c r="I31" s="148"/>
    </row>
    <row r="32" spans="1:9" x14ac:dyDescent="0.2">
      <c r="A32" s="141"/>
      <c r="B32" s="15" t="s">
        <v>125</v>
      </c>
      <c r="C32" s="15" t="s">
        <v>125</v>
      </c>
      <c r="D32" s="15" t="s">
        <v>126</v>
      </c>
      <c r="E32" s="15" t="s">
        <v>126</v>
      </c>
      <c r="F32" s="139" t="s">
        <v>134</v>
      </c>
      <c r="G32" s="139" t="s">
        <v>122</v>
      </c>
      <c r="H32" s="139" t="s">
        <v>123</v>
      </c>
      <c r="I32" s="150" t="s">
        <v>0</v>
      </c>
    </row>
    <row r="33" spans="1:10" x14ac:dyDescent="0.2">
      <c r="A33" s="137"/>
      <c r="B33" s="139" t="s">
        <v>236</v>
      </c>
      <c r="C33" s="139" t="s">
        <v>237</v>
      </c>
      <c r="D33" s="139" t="s">
        <v>236</v>
      </c>
      <c r="E33" s="139" t="s">
        <v>237</v>
      </c>
      <c r="F33" s="149"/>
      <c r="G33" s="139"/>
      <c r="H33" s="139"/>
      <c r="I33" s="150"/>
    </row>
    <row r="34" spans="1:10" x14ac:dyDescent="0.2">
      <c r="A34" s="138"/>
      <c r="B34" s="139"/>
      <c r="C34" s="139"/>
      <c r="D34" s="139"/>
      <c r="E34" s="139"/>
      <c r="F34" s="149"/>
      <c r="G34" s="139"/>
      <c r="H34" s="139"/>
      <c r="I34" s="150"/>
    </row>
    <row r="35" spans="1:10" ht="14.25" x14ac:dyDescent="0.2">
      <c r="A35" s="9" t="s">
        <v>69</v>
      </c>
      <c r="B35" s="28">
        <v>132</v>
      </c>
      <c r="C35" s="28">
        <v>125</v>
      </c>
      <c r="D35" s="28">
        <v>37</v>
      </c>
      <c r="E35" s="28">
        <v>35</v>
      </c>
      <c r="F35" s="28">
        <v>4</v>
      </c>
      <c r="G35" s="4">
        <v>117</v>
      </c>
      <c r="H35" s="4"/>
      <c r="I35" s="2">
        <f>SUM(B35:H35)</f>
        <v>450</v>
      </c>
    </row>
    <row r="36" spans="1:10" ht="14.25" x14ac:dyDescent="0.2">
      <c r="A36" s="9" t="s">
        <v>70</v>
      </c>
      <c r="B36" s="28">
        <v>263</v>
      </c>
      <c r="C36" s="28">
        <v>249</v>
      </c>
      <c r="D36" s="28">
        <v>80</v>
      </c>
      <c r="E36" s="28">
        <v>74</v>
      </c>
      <c r="F36" s="28">
        <v>5</v>
      </c>
      <c r="G36" s="4">
        <v>223</v>
      </c>
      <c r="H36" s="4"/>
      <c r="I36" s="2">
        <f>SUM(B36:H36)</f>
        <v>894</v>
      </c>
    </row>
    <row r="37" spans="1:10" ht="14.25" x14ac:dyDescent="0.2">
      <c r="A37" s="9" t="s">
        <v>71</v>
      </c>
      <c r="B37" s="28">
        <v>176</v>
      </c>
      <c r="C37" s="28">
        <v>176</v>
      </c>
      <c r="D37" s="28">
        <v>57</v>
      </c>
      <c r="E37" s="28">
        <v>59</v>
      </c>
      <c r="F37" s="28">
        <v>2</v>
      </c>
      <c r="G37" s="4">
        <v>124</v>
      </c>
      <c r="H37" s="4"/>
      <c r="I37" s="2">
        <f>SUM(B37:H37)</f>
        <v>594</v>
      </c>
    </row>
    <row r="38" spans="1:10" ht="14.25" x14ac:dyDescent="0.2">
      <c r="A38" s="9" t="s">
        <v>72</v>
      </c>
      <c r="B38" s="28">
        <v>128</v>
      </c>
      <c r="C38" s="28">
        <v>125</v>
      </c>
      <c r="D38" s="28">
        <v>31</v>
      </c>
      <c r="E38" s="28">
        <v>25</v>
      </c>
      <c r="F38" s="28">
        <v>2</v>
      </c>
      <c r="G38" s="4">
        <v>139</v>
      </c>
      <c r="H38" s="4"/>
      <c r="I38" s="2">
        <f>SUM(B38:H38)</f>
        <v>450</v>
      </c>
    </row>
    <row r="39" spans="1:10" ht="15.75" x14ac:dyDescent="0.25">
      <c r="A39" s="10" t="s">
        <v>0</v>
      </c>
      <c r="B39" s="5">
        <f t="shared" ref="B39:I39" si="3">SUM(B35:B38)</f>
        <v>699</v>
      </c>
      <c r="C39" s="5">
        <f t="shared" si="3"/>
        <v>675</v>
      </c>
      <c r="D39" s="5">
        <f t="shared" si="3"/>
        <v>205</v>
      </c>
      <c r="E39" s="5">
        <f t="shared" si="3"/>
        <v>193</v>
      </c>
      <c r="F39" s="5">
        <f t="shared" si="3"/>
        <v>13</v>
      </c>
      <c r="G39" s="5">
        <f t="shared" si="3"/>
        <v>603</v>
      </c>
      <c r="H39" s="5">
        <f t="shared" si="3"/>
        <v>0</v>
      </c>
      <c r="I39" s="5">
        <f t="shared" si="3"/>
        <v>2388</v>
      </c>
      <c r="J39" s="26"/>
    </row>
    <row r="41" spans="1:10" x14ac:dyDescent="0.2">
      <c r="A41" s="140">
        <v>45237</v>
      </c>
      <c r="B41" s="148" t="s">
        <v>144</v>
      </c>
      <c r="C41" s="148"/>
      <c r="D41" s="148"/>
      <c r="E41" s="148"/>
      <c r="F41" s="148"/>
      <c r="G41" s="148"/>
    </row>
    <row r="42" spans="1:10" x14ac:dyDescent="0.2">
      <c r="A42" s="141"/>
      <c r="B42" s="15" t="s">
        <v>125</v>
      </c>
      <c r="C42" s="15" t="s">
        <v>126</v>
      </c>
      <c r="D42" s="139" t="s">
        <v>134</v>
      </c>
      <c r="E42" s="139" t="s">
        <v>122</v>
      </c>
      <c r="F42" s="139" t="s">
        <v>123</v>
      </c>
      <c r="G42" s="150" t="s">
        <v>0</v>
      </c>
    </row>
    <row r="43" spans="1:10" x14ac:dyDescent="0.2">
      <c r="A43" s="137"/>
      <c r="B43" s="139" t="s">
        <v>238</v>
      </c>
      <c r="C43" s="139" t="s">
        <v>238</v>
      </c>
      <c r="D43" s="149"/>
      <c r="E43" s="139"/>
      <c r="F43" s="139"/>
      <c r="G43" s="150"/>
    </row>
    <row r="44" spans="1:10" x14ac:dyDescent="0.2">
      <c r="A44" s="138"/>
      <c r="B44" s="139"/>
      <c r="C44" s="139"/>
      <c r="D44" s="149"/>
      <c r="E44" s="139"/>
      <c r="F44" s="139"/>
      <c r="G44" s="150"/>
    </row>
    <row r="45" spans="1:10" ht="14.25" x14ac:dyDescent="0.2">
      <c r="A45" s="9" t="s">
        <v>69</v>
      </c>
      <c r="B45" s="28">
        <v>136</v>
      </c>
      <c r="C45" s="28">
        <v>37</v>
      </c>
      <c r="D45" s="28">
        <v>2</v>
      </c>
      <c r="E45" s="4">
        <v>50</v>
      </c>
      <c r="F45" s="4"/>
      <c r="G45" s="2">
        <f>SUM(B45:F45)</f>
        <v>225</v>
      </c>
    </row>
    <row r="46" spans="1:10" ht="14.25" x14ac:dyDescent="0.2">
      <c r="A46" s="9" t="s">
        <v>70</v>
      </c>
      <c r="B46" s="28">
        <v>282</v>
      </c>
      <c r="C46" s="28">
        <v>78</v>
      </c>
      <c r="D46" s="28">
        <v>3</v>
      </c>
      <c r="E46" s="4">
        <v>84</v>
      </c>
      <c r="F46" s="4"/>
      <c r="G46" s="2">
        <f>SUM(B46:F46)</f>
        <v>447</v>
      </c>
    </row>
    <row r="47" spans="1:10" ht="14.25" x14ac:dyDescent="0.2">
      <c r="A47" s="9" t="s">
        <v>71</v>
      </c>
      <c r="B47" s="28">
        <v>177</v>
      </c>
      <c r="C47" s="28">
        <v>62</v>
      </c>
      <c r="D47" s="28">
        <v>1</v>
      </c>
      <c r="E47" s="4">
        <v>57</v>
      </c>
      <c r="F47" s="4"/>
      <c r="G47" s="2">
        <f>SUM(B47:F47)</f>
        <v>297</v>
      </c>
    </row>
    <row r="48" spans="1:10" ht="14.25" x14ac:dyDescent="0.2">
      <c r="A48" s="9" t="s">
        <v>72</v>
      </c>
      <c r="B48" s="28">
        <v>128</v>
      </c>
      <c r="C48" s="28">
        <v>30</v>
      </c>
      <c r="D48" s="28">
        <v>1</v>
      </c>
      <c r="E48" s="4">
        <v>66</v>
      </c>
      <c r="F48" s="4"/>
      <c r="G48" s="2">
        <f>SUM(B48:F48)</f>
        <v>225</v>
      </c>
    </row>
    <row r="49" spans="1:8" ht="15.75" x14ac:dyDescent="0.25">
      <c r="A49" s="10" t="s">
        <v>0</v>
      </c>
      <c r="B49" s="5">
        <f t="shared" ref="B49:G49" si="4">SUM(B45:B48)</f>
        <v>723</v>
      </c>
      <c r="C49" s="5">
        <f t="shared" si="4"/>
        <v>207</v>
      </c>
      <c r="D49" s="5">
        <f t="shared" si="4"/>
        <v>7</v>
      </c>
      <c r="E49" s="5">
        <f t="shared" si="4"/>
        <v>257</v>
      </c>
      <c r="F49" s="5">
        <f t="shared" si="4"/>
        <v>0</v>
      </c>
      <c r="G49" s="5">
        <f t="shared" si="4"/>
        <v>1194</v>
      </c>
      <c r="H49" s="26"/>
    </row>
  </sheetData>
  <mergeCells count="47">
    <mergeCell ref="A1:A2"/>
    <mergeCell ref="B1:G1"/>
    <mergeCell ref="D2:D4"/>
    <mergeCell ref="E2:E4"/>
    <mergeCell ref="F2:F4"/>
    <mergeCell ref="G2:G4"/>
    <mergeCell ref="A3:A4"/>
    <mergeCell ref="B3:B4"/>
    <mergeCell ref="C3:C4"/>
    <mergeCell ref="A11:A12"/>
    <mergeCell ref="B11:G11"/>
    <mergeCell ref="D12:D14"/>
    <mergeCell ref="E12:E14"/>
    <mergeCell ref="F12:F14"/>
    <mergeCell ref="G12:G14"/>
    <mergeCell ref="A13:A14"/>
    <mergeCell ref="B13:B14"/>
    <mergeCell ref="C13:C14"/>
    <mergeCell ref="A21:A22"/>
    <mergeCell ref="B21:G21"/>
    <mergeCell ref="D22:D24"/>
    <mergeCell ref="E22:E24"/>
    <mergeCell ref="F22:F24"/>
    <mergeCell ref="G22:G24"/>
    <mergeCell ref="A23:A24"/>
    <mergeCell ref="B23:B24"/>
    <mergeCell ref="C23:C24"/>
    <mergeCell ref="A31:A32"/>
    <mergeCell ref="B31:I31"/>
    <mergeCell ref="F32:F34"/>
    <mergeCell ref="G32:G34"/>
    <mergeCell ref="H32:H34"/>
    <mergeCell ref="I32:I34"/>
    <mergeCell ref="A33:A34"/>
    <mergeCell ref="B33:B34"/>
    <mergeCell ref="C33:C34"/>
    <mergeCell ref="D33:D34"/>
    <mergeCell ref="E33:E34"/>
    <mergeCell ref="A41:A42"/>
    <mergeCell ref="B41:G41"/>
    <mergeCell ref="D42:D44"/>
    <mergeCell ref="E42:E44"/>
    <mergeCell ref="F42:F44"/>
    <mergeCell ref="G42:G44"/>
    <mergeCell ref="A43:A44"/>
    <mergeCell ref="B43:B44"/>
    <mergeCell ref="C43:C44"/>
  </mergeCells>
  <pageMargins left="0.7" right="0.7" top="0.75" bottom="0.75" header="0.3" footer="0.3"/>
  <pageSetup paperSize="17" scale="86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8"/>
  <sheetViews>
    <sheetView workbookViewId="0">
      <selection activeCell="N18" sqref="N18"/>
    </sheetView>
  </sheetViews>
  <sheetFormatPr defaultRowHeight="12.75" x14ac:dyDescent="0.2"/>
  <sheetData>
    <row r="1" spans="1:6" x14ac:dyDescent="0.2">
      <c r="A1" s="147"/>
      <c r="B1" s="163" t="s">
        <v>303</v>
      </c>
      <c r="C1" s="164"/>
      <c r="D1" s="164"/>
      <c r="E1" s="164"/>
      <c r="F1" s="165"/>
    </row>
    <row r="2" spans="1:6" x14ac:dyDescent="0.2">
      <c r="A2" s="147"/>
      <c r="B2" s="166"/>
      <c r="C2" s="167"/>
      <c r="D2" s="167"/>
      <c r="E2" s="167"/>
      <c r="F2" s="149"/>
    </row>
    <row r="3" spans="1:6" x14ac:dyDescent="0.2">
      <c r="A3" s="147"/>
      <c r="B3" s="2" t="s">
        <v>129</v>
      </c>
      <c r="C3" s="2" t="s">
        <v>130</v>
      </c>
      <c r="D3" s="2" t="s">
        <v>122</v>
      </c>
      <c r="E3" s="2" t="s">
        <v>131</v>
      </c>
      <c r="F3" s="2" t="s">
        <v>132</v>
      </c>
    </row>
    <row r="4" spans="1:6" ht="14.25" x14ac:dyDescent="0.2">
      <c r="A4" s="9" t="s">
        <v>69</v>
      </c>
      <c r="B4" s="28">
        <v>162</v>
      </c>
      <c r="C4" s="28">
        <v>43</v>
      </c>
      <c r="D4" s="4">
        <v>20</v>
      </c>
      <c r="E4" s="4"/>
      <c r="F4" s="4">
        <f>SUM(B4:E4)</f>
        <v>225</v>
      </c>
    </row>
    <row r="5" spans="1:6" ht="14.25" x14ac:dyDescent="0.2">
      <c r="A5" s="9" t="s">
        <v>70</v>
      </c>
      <c r="B5" s="28">
        <v>225</v>
      </c>
      <c r="C5" s="28">
        <v>172</v>
      </c>
      <c r="D5" s="4">
        <v>50</v>
      </c>
      <c r="E5" s="4"/>
      <c r="F5" s="4">
        <f>SUM(B5:E5)</f>
        <v>447</v>
      </c>
    </row>
    <row r="6" spans="1:6" ht="14.25" x14ac:dyDescent="0.2">
      <c r="A6" s="9" t="s">
        <v>71</v>
      </c>
      <c r="B6" s="28">
        <v>167</v>
      </c>
      <c r="C6" s="28">
        <v>97</v>
      </c>
      <c r="D6" s="4">
        <v>33</v>
      </c>
      <c r="E6" s="4"/>
      <c r="F6" s="4">
        <f>SUM(B6:E6)</f>
        <v>297</v>
      </c>
    </row>
    <row r="7" spans="1:6" ht="14.25" x14ac:dyDescent="0.2">
      <c r="A7" s="9" t="s">
        <v>72</v>
      </c>
      <c r="B7" s="28">
        <v>155</v>
      </c>
      <c r="C7" s="28">
        <v>56</v>
      </c>
      <c r="D7" s="4">
        <v>14</v>
      </c>
      <c r="E7" s="4"/>
      <c r="F7" s="4">
        <f>SUM(B7:E7)</f>
        <v>225</v>
      </c>
    </row>
    <row r="8" spans="1:6" x14ac:dyDescent="0.2">
      <c r="A8" s="9" t="s">
        <v>0</v>
      </c>
      <c r="B8" s="2">
        <f>SUM(B4:B7)</f>
        <v>709</v>
      </c>
      <c r="C8" s="2">
        <f>SUM(C4:C7)</f>
        <v>368</v>
      </c>
      <c r="D8" s="2">
        <f>SUM(D4:D7)</f>
        <v>117</v>
      </c>
      <c r="E8" s="2">
        <f>SUM(E4:E7)</f>
        <v>0</v>
      </c>
      <c r="F8" s="2">
        <f>SUM(F4:F7)</f>
        <v>1194</v>
      </c>
    </row>
  </sheetData>
  <mergeCells count="3">
    <mergeCell ref="A1:A3"/>
    <mergeCell ref="B1:F1"/>
    <mergeCell ref="B2:F2"/>
  </mergeCells>
  <pageMargins left="0.7" right="0.7" top="0.75" bottom="0.75" header="0.3" footer="0.3"/>
  <pageSetup paperSize="17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2:J42"/>
  <sheetViews>
    <sheetView zoomScaleNormal="100" workbookViewId="0">
      <selection activeCell="M39" sqref="M39"/>
    </sheetView>
  </sheetViews>
  <sheetFormatPr defaultRowHeight="12.75" x14ac:dyDescent="0.2"/>
  <cols>
    <col min="1" max="1" width="22.28515625" customWidth="1"/>
    <col min="2" max="3" width="14.7109375" customWidth="1"/>
    <col min="5" max="5" width="9.5703125" customWidth="1"/>
    <col min="10" max="10" width="16.28515625" bestFit="1" customWidth="1"/>
    <col min="13" max="13" width="18.5703125" customWidth="1"/>
    <col min="16" max="16" width="17.5703125" customWidth="1"/>
    <col min="17" max="17" width="14.42578125" customWidth="1"/>
    <col min="18" max="18" width="9.140625" customWidth="1"/>
    <col min="19" max="19" width="12.7109375" customWidth="1"/>
    <col min="26" max="26" width="18" customWidth="1"/>
  </cols>
  <sheetData>
    <row r="2" spans="1:9" x14ac:dyDescent="0.2">
      <c r="A2" s="140">
        <v>45237</v>
      </c>
      <c r="B2" s="148" t="s">
        <v>140</v>
      </c>
      <c r="C2" s="148"/>
      <c r="D2" s="148"/>
      <c r="E2" s="148"/>
      <c r="F2" s="148"/>
      <c r="G2" s="148"/>
      <c r="H2" s="148"/>
      <c r="I2" s="148"/>
    </row>
    <row r="3" spans="1:9" x14ac:dyDescent="0.2">
      <c r="A3" s="141"/>
      <c r="B3" s="15" t="s">
        <v>124</v>
      </c>
      <c r="C3" s="15" t="s">
        <v>125</v>
      </c>
      <c r="D3" s="15" t="s">
        <v>126</v>
      </c>
      <c r="E3" s="15" t="s">
        <v>127</v>
      </c>
      <c r="F3" s="139" t="s">
        <v>134</v>
      </c>
      <c r="G3" s="139" t="s">
        <v>122</v>
      </c>
      <c r="H3" s="139" t="s">
        <v>123</v>
      </c>
      <c r="I3" s="150" t="s">
        <v>0</v>
      </c>
    </row>
    <row r="4" spans="1:9" ht="12.75" customHeight="1" x14ac:dyDescent="0.2">
      <c r="A4" s="137"/>
      <c r="B4" s="139" t="s">
        <v>239</v>
      </c>
      <c r="C4" s="139" t="s">
        <v>150</v>
      </c>
      <c r="D4" s="139" t="s">
        <v>150</v>
      </c>
      <c r="E4" s="139" t="s">
        <v>239</v>
      </c>
      <c r="F4" s="149"/>
      <c r="G4" s="139"/>
      <c r="H4" s="139"/>
      <c r="I4" s="150"/>
    </row>
    <row r="5" spans="1:9" x14ac:dyDescent="0.2">
      <c r="A5" s="138"/>
      <c r="B5" s="139"/>
      <c r="C5" s="139"/>
      <c r="D5" s="139"/>
      <c r="E5" s="139"/>
      <c r="F5" s="149"/>
      <c r="G5" s="139"/>
      <c r="H5" s="139"/>
      <c r="I5" s="150"/>
    </row>
    <row r="6" spans="1:9" ht="14.25" x14ac:dyDescent="0.2">
      <c r="A6" s="9" t="s">
        <v>73</v>
      </c>
      <c r="B6" s="28">
        <v>79</v>
      </c>
      <c r="C6" s="28">
        <v>120</v>
      </c>
      <c r="D6" s="28">
        <v>58</v>
      </c>
      <c r="E6" s="28">
        <v>18</v>
      </c>
      <c r="F6" s="4"/>
      <c r="G6" s="4">
        <v>10</v>
      </c>
      <c r="H6" s="4"/>
      <c r="I6" s="2">
        <f t="shared" ref="I6:I13" si="0">SUM(B6:H6)</f>
        <v>285</v>
      </c>
    </row>
    <row r="7" spans="1:9" ht="14.25" x14ac:dyDescent="0.2">
      <c r="A7" s="9" t="s">
        <v>74</v>
      </c>
      <c r="B7" s="28">
        <v>321</v>
      </c>
      <c r="C7" s="28">
        <v>278</v>
      </c>
      <c r="D7" s="28">
        <v>64</v>
      </c>
      <c r="E7" s="28">
        <v>39</v>
      </c>
      <c r="F7" s="4"/>
      <c r="G7" s="4">
        <v>19</v>
      </c>
      <c r="H7" s="4"/>
      <c r="I7" s="2">
        <f t="shared" si="0"/>
        <v>721</v>
      </c>
    </row>
    <row r="8" spans="1:9" ht="14.25" x14ac:dyDescent="0.2">
      <c r="A8" s="9" t="s">
        <v>75</v>
      </c>
      <c r="B8" s="28">
        <v>146</v>
      </c>
      <c r="C8" s="28">
        <v>183</v>
      </c>
      <c r="D8" s="28">
        <v>61</v>
      </c>
      <c r="E8" s="28">
        <v>22</v>
      </c>
      <c r="F8" s="4"/>
      <c r="G8" s="4">
        <v>11</v>
      </c>
      <c r="H8" s="4"/>
      <c r="I8" s="2">
        <f t="shared" si="0"/>
        <v>423</v>
      </c>
    </row>
    <row r="9" spans="1:9" ht="14.25" x14ac:dyDescent="0.2">
      <c r="A9" s="9" t="s">
        <v>76</v>
      </c>
      <c r="B9" s="28">
        <v>235</v>
      </c>
      <c r="C9" s="28">
        <v>295</v>
      </c>
      <c r="D9" s="28">
        <v>96</v>
      </c>
      <c r="E9" s="28">
        <v>43</v>
      </c>
      <c r="F9" s="4"/>
      <c r="G9" s="4">
        <v>11</v>
      </c>
      <c r="H9" s="4"/>
      <c r="I9" s="2">
        <f t="shared" si="0"/>
        <v>680</v>
      </c>
    </row>
    <row r="10" spans="1:9" ht="14.25" x14ac:dyDescent="0.2">
      <c r="A10" s="9" t="s">
        <v>77</v>
      </c>
      <c r="B10" s="28">
        <v>261</v>
      </c>
      <c r="C10" s="28">
        <v>247</v>
      </c>
      <c r="D10" s="28">
        <v>96</v>
      </c>
      <c r="E10" s="28">
        <v>32</v>
      </c>
      <c r="F10" s="4"/>
      <c r="G10" s="4">
        <v>19</v>
      </c>
      <c r="H10" s="4"/>
      <c r="I10" s="2">
        <f t="shared" si="0"/>
        <v>655</v>
      </c>
    </row>
    <row r="11" spans="1:9" ht="14.25" x14ac:dyDescent="0.2">
      <c r="A11" s="9" t="s">
        <v>78</v>
      </c>
      <c r="B11" s="28">
        <v>129</v>
      </c>
      <c r="C11" s="28">
        <v>118</v>
      </c>
      <c r="D11" s="28">
        <v>37</v>
      </c>
      <c r="E11" s="28">
        <v>13</v>
      </c>
      <c r="F11" s="4"/>
      <c r="G11" s="4">
        <v>4</v>
      </c>
      <c r="H11" s="4"/>
      <c r="I11" s="2">
        <f t="shared" si="0"/>
        <v>301</v>
      </c>
    </row>
    <row r="12" spans="1:9" ht="14.25" x14ac:dyDescent="0.2">
      <c r="A12" s="9" t="s">
        <v>79</v>
      </c>
      <c r="B12" s="28">
        <v>116</v>
      </c>
      <c r="C12" s="28">
        <v>197</v>
      </c>
      <c r="D12" s="28">
        <v>57</v>
      </c>
      <c r="E12" s="28">
        <v>18</v>
      </c>
      <c r="F12" s="4"/>
      <c r="G12" s="4">
        <v>8</v>
      </c>
      <c r="H12" s="4"/>
      <c r="I12" s="2">
        <f t="shared" si="0"/>
        <v>396</v>
      </c>
    </row>
    <row r="13" spans="1:9" ht="14.25" x14ac:dyDescent="0.2">
      <c r="A13" s="9" t="s">
        <v>80</v>
      </c>
      <c r="B13" s="28">
        <v>268</v>
      </c>
      <c r="C13" s="28">
        <v>292</v>
      </c>
      <c r="D13" s="28">
        <v>93</v>
      </c>
      <c r="E13" s="28">
        <v>43</v>
      </c>
      <c r="F13" s="4">
        <v>1</v>
      </c>
      <c r="G13" s="4">
        <v>12</v>
      </c>
      <c r="H13" s="4"/>
      <c r="I13" s="2">
        <f t="shared" si="0"/>
        <v>709</v>
      </c>
    </row>
    <row r="14" spans="1:9" ht="15.75" x14ac:dyDescent="0.25">
      <c r="A14" s="10" t="s">
        <v>0</v>
      </c>
      <c r="B14" s="5">
        <f t="shared" ref="B14:I14" si="1">SUM(B6:B13)</f>
        <v>1555</v>
      </c>
      <c r="C14" s="5">
        <f t="shared" ref="C14" si="2">SUM(C6:C13)</f>
        <v>1730</v>
      </c>
      <c r="D14" s="5">
        <f>SUM(D6:D13)</f>
        <v>562</v>
      </c>
      <c r="E14" s="5">
        <f>SUM(E6:E13)</f>
        <v>228</v>
      </c>
      <c r="F14" s="5">
        <f t="shared" si="1"/>
        <v>1</v>
      </c>
      <c r="G14" s="5">
        <f t="shared" si="1"/>
        <v>94</v>
      </c>
      <c r="H14" s="5">
        <f t="shared" si="1"/>
        <v>0</v>
      </c>
      <c r="I14" s="5">
        <f t="shared" si="1"/>
        <v>4170</v>
      </c>
    </row>
    <row r="15" spans="1:9" ht="12.75" customHeight="1" x14ac:dyDescent="0.2"/>
    <row r="16" spans="1:9" ht="12.75" customHeight="1" x14ac:dyDescent="0.2">
      <c r="A16" s="140">
        <v>45237</v>
      </c>
      <c r="B16" s="148" t="s">
        <v>141</v>
      </c>
      <c r="C16" s="148"/>
      <c r="D16" s="148"/>
      <c r="E16" s="148"/>
      <c r="F16" s="148"/>
      <c r="G16" s="148"/>
    </row>
    <row r="17" spans="1:9" ht="12.75" customHeight="1" x14ac:dyDescent="0.2">
      <c r="A17" s="141"/>
      <c r="B17" s="15" t="s">
        <v>124</v>
      </c>
      <c r="C17" s="15" t="s">
        <v>126</v>
      </c>
      <c r="D17" s="139" t="s">
        <v>134</v>
      </c>
      <c r="E17" s="139" t="s">
        <v>122</v>
      </c>
      <c r="F17" s="139" t="s">
        <v>123</v>
      </c>
      <c r="G17" s="150" t="s">
        <v>0</v>
      </c>
    </row>
    <row r="18" spans="1:9" ht="12.75" customHeight="1" x14ac:dyDescent="0.2">
      <c r="A18" s="137"/>
      <c r="B18" s="139" t="s">
        <v>240</v>
      </c>
      <c r="C18" s="139" t="s">
        <v>240</v>
      </c>
      <c r="D18" s="149"/>
      <c r="E18" s="139"/>
      <c r="F18" s="139"/>
      <c r="G18" s="150"/>
    </row>
    <row r="19" spans="1:9" x14ac:dyDescent="0.2">
      <c r="A19" s="138"/>
      <c r="B19" s="139"/>
      <c r="C19" s="139"/>
      <c r="D19" s="149"/>
      <c r="E19" s="139"/>
      <c r="F19" s="139"/>
      <c r="G19" s="150"/>
    </row>
    <row r="20" spans="1:9" ht="14.25" x14ac:dyDescent="0.2">
      <c r="A20" s="9" t="s">
        <v>73</v>
      </c>
      <c r="B20" s="28">
        <v>108</v>
      </c>
      <c r="C20" s="28">
        <v>102</v>
      </c>
      <c r="D20" s="28">
        <v>5</v>
      </c>
      <c r="E20" s="4">
        <v>70</v>
      </c>
      <c r="F20" s="4"/>
      <c r="G20" s="2">
        <f t="shared" ref="G20:G27" si="3">SUM(B20:F20)</f>
        <v>285</v>
      </c>
    </row>
    <row r="21" spans="1:9" ht="14.25" x14ac:dyDescent="0.2">
      <c r="A21" s="9" t="s">
        <v>74</v>
      </c>
      <c r="B21" s="28">
        <v>381</v>
      </c>
      <c r="C21" s="28">
        <v>157</v>
      </c>
      <c r="D21" s="28"/>
      <c r="E21" s="4">
        <v>183</v>
      </c>
      <c r="F21" s="4"/>
      <c r="G21" s="2">
        <f t="shared" si="3"/>
        <v>721</v>
      </c>
    </row>
    <row r="22" spans="1:9" ht="14.25" x14ac:dyDescent="0.2">
      <c r="A22" s="9" t="s">
        <v>75</v>
      </c>
      <c r="B22" s="28">
        <v>204</v>
      </c>
      <c r="C22" s="28">
        <v>125</v>
      </c>
      <c r="D22" s="28"/>
      <c r="E22" s="4">
        <v>94</v>
      </c>
      <c r="F22" s="4"/>
      <c r="G22" s="2">
        <f t="shared" si="3"/>
        <v>423</v>
      </c>
    </row>
    <row r="23" spans="1:9" ht="14.25" x14ac:dyDescent="0.2">
      <c r="A23" s="9" t="s">
        <v>76</v>
      </c>
      <c r="B23" s="28">
        <v>307</v>
      </c>
      <c r="C23" s="28">
        <v>200</v>
      </c>
      <c r="D23" s="28">
        <v>2</v>
      </c>
      <c r="E23" s="4">
        <v>171</v>
      </c>
      <c r="F23" s="4"/>
      <c r="G23" s="2">
        <f t="shared" si="3"/>
        <v>680</v>
      </c>
    </row>
    <row r="24" spans="1:9" ht="14.25" x14ac:dyDescent="0.2">
      <c r="A24" s="9" t="s">
        <v>77</v>
      </c>
      <c r="B24" s="28">
        <v>324</v>
      </c>
      <c r="C24" s="28">
        <v>178</v>
      </c>
      <c r="D24" s="28"/>
      <c r="E24" s="4">
        <v>154</v>
      </c>
      <c r="F24" s="4"/>
      <c r="G24" s="2">
        <f t="shared" si="3"/>
        <v>656</v>
      </c>
    </row>
    <row r="25" spans="1:9" ht="14.25" x14ac:dyDescent="0.2">
      <c r="A25" s="9" t="s">
        <v>78</v>
      </c>
      <c r="B25" s="28">
        <v>175</v>
      </c>
      <c r="C25" s="28">
        <v>63</v>
      </c>
      <c r="D25" s="28"/>
      <c r="E25" s="4">
        <v>63</v>
      </c>
      <c r="F25" s="4"/>
      <c r="G25" s="2">
        <f t="shared" si="3"/>
        <v>301</v>
      </c>
    </row>
    <row r="26" spans="1:9" ht="14.25" x14ac:dyDescent="0.2">
      <c r="A26" s="9" t="s">
        <v>79</v>
      </c>
      <c r="B26" s="28">
        <v>160</v>
      </c>
      <c r="C26" s="28">
        <v>129</v>
      </c>
      <c r="D26" s="28">
        <v>1</v>
      </c>
      <c r="E26" s="4">
        <v>106</v>
      </c>
      <c r="F26" s="4"/>
      <c r="G26" s="2">
        <f t="shared" si="3"/>
        <v>396</v>
      </c>
    </row>
    <row r="27" spans="1:9" ht="14.25" x14ac:dyDescent="0.2">
      <c r="A27" s="9" t="s">
        <v>80</v>
      </c>
      <c r="B27" s="28">
        <v>358</v>
      </c>
      <c r="C27" s="28">
        <v>182</v>
      </c>
      <c r="D27" s="28">
        <v>1</v>
      </c>
      <c r="E27" s="4">
        <v>167</v>
      </c>
      <c r="F27" s="4"/>
      <c r="G27" s="2">
        <f t="shared" si="3"/>
        <v>708</v>
      </c>
    </row>
    <row r="28" spans="1:9" ht="15.75" x14ac:dyDescent="0.25">
      <c r="A28" s="10" t="s">
        <v>0</v>
      </c>
      <c r="B28" s="5">
        <f t="shared" ref="B28:G28" si="4">SUM(B20:B27)</f>
        <v>2017</v>
      </c>
      <c r="C28" s="5">
        <f t="shared" si="4"/>
        <v>1136</v>
      </c>
      <c r="D28" s="5">
        <f t="shared" si="4"/>
        <v>9</v>
      </c>
      <c r="E28" s="5">
        <f t="shared" si="4"/>
        <v>1008</v>
      </c>
      <c r="F28" s="5">
        <f t="shared" si="4"/>
        <v>0</v>
      </c>
      <c r="G28" s="5">
        <f t="shared" si="4"/>
        <v>4170</v>
      </c>
      <c r="H28" s="26"/>
    </row>
    <row r="30" spans="1:9" x14ac:dyDescent="0.2">
      <c r="A30" s="140">
        <v>45237</v>
      </c>
      <c r="B30" s="148" t="s">
        <v>145</v>
      </c>
      <c r="C30" s="148"/>
      <c r="D30" s="148"/>
      <c r="E30" s="148"/>
      <c r="F30" s="148"/>
      <c r="G30" s="148"/>
      <c r="H30" s="148"/>
      <c r="I30" s="148"/>
    </row>
    <row r="31" spans="1:9" x14ac:dyDescent="0.2">
      <c r="A31" s="141"/>
      <c r="B31" s="15" t="s">
        <v>124</v>
      </c>
      <c r="C31" s="15" t="s">
        <v>125</v>
      </c>
      <c r="D31" s="15" t="s">
        <v>126</v>
      </c>
      <c r="E31" s="15" t="s">
        <v>127</v>
      </c>
      <c r="F31" s="139" t="s">
        <v>134</v>
      </c>
      <c r="G31" s="139" t="s">
        <v>122</v>
      </c>
      <c r="H31" s="139" t="s">
        <v>123</v>
      </c>
      <c r="I31" s="150" t="s">
        <v>0</v>
      </c>
    </row>
    <row r="32" spans="1:9" x14ac:dyDescent="0.2">
      <c r="A32" s="137"/>
      <c r="B32" s="139" t="s">
        <v>241</v>
      </c>
      <c r="C32" s="139" t="s">
        <v>242</v>
      </c>
      <c r="D32" s="139" t="s">
        <v>241</v>
      </c>
      <c r="E32" s="139" t="s">
        <v>241</v>
      </c>
      <c r="F32" s="149"/>
      <c r="G32" s="139"/>
      <c r="H32" s="139"/>
      <c r="I32" s="150"/>
    </row>
    <row r="33" spans="1:10" x14ac:dyDescent="0.2">
      <c r="A33" s="138"/>
      <c r="B33" s="139"/>
      <c r="C33" s="139"/>
      <c r="D33" s="139"/>
      <c r="E33" s="139"/>
      <c r="F33" s="149"/>
      <c r="G33" s="139"/>
      <c r="H33" s="139"/>
      <c r="I33" s="150"/>
    </row>
    <row r="34" spans="1:10" ht="14.25" x14ac:dyDescent="0.2">
      <c r="A34" s="9" t="s">
        <v>73</v>
      </c>
      <c r="B34" s="28">
        <v>85</v>
      </c>
      <c r="C34" s="28">
        <v>128</v>
      </c>
      <c r="D34" s="28">
        <v>50</v>
      </c>
      <c r="E34" s="28">
        <v>17</v>
      </c>
      <c r="F34" s="4"/>
      <c r="G34" s="4">
        <v>5</v>
      </c>
      <c r="H34" s="4"/>
      <c r="I34" s="2">
        <f t="shared" ref="I34:I41" si="5">SUM(B34:H34)</f>
        <v>285</v>
      </c>
    </row>
    <row r="35" spans="1:10" ht="14.25" x14ac:dyDescent="0.2">
      <c r="A35" s="9" t="s">
        <v>74</v>
      </c>
      <c r="B35" s="28">
        <v>342</v>
      </c>
      <c r="C35" s="28">
        <v>261</v>
      </c>
      <c r="D35" s="28">
        <v>62</v>
      </c>
      <c r="E35" s="28">
        <v>32</v>
      </c>
      <c r="F35" s="4"/>
      <c r="G35" s="4">
        <v>24</v>
      </c>
      <c r="H35" s="4"/>
      <c r="I35" s="2">
        <f t="shared" si="5"/>
        <v>721</v>
      </c>
    </row>
    <row r="36" spans="1:10" ht="14.25" x14ac:dyDescent="0.2">
      <c r="A36" s="9" t="s">
        <v>75</v>
      </c>
      <c r="B36" s="28">
        <v>187</v>
      </c>
      <c r="C36" s="28">
        <v>139</v>
      </c>
      <c r="D36" s="28">
        <v>60</v>
      </c>
      <c r="E36" s="28">
        <v>22</v>
      </c>
      <c r="F36" s="4"/>
      <c r="G36" s="4">
        <v>15</v>
      </c>
      <c r="H36" s="4"/>
      <c r="I36" s="2">
        <f t="shared" si="5"/>
        <v>423</v>
      </c>
    </row>
    <row r="37" spans="1:10" s="43" customFormat="1" ht="14.25" x14ac:dyDescent="0.2">
      <c r="A37" s="10" t="s">
        <v>76</v>
      </c>
      <c r="B37" s="58">
        <v>248</v>
      </c>
      <c r="C37" s="58">
        <v>275</v>
      </c>
      <c r="D37" s="58">
        <v>96</v>
      </c>
      <c r="E37" s="58">
        <v>41</v>
      </c>
      <c r="F37" s="45"/>
      <c r="G37" s="45">
        <v>19</v>
      </c>
      <c r="H37" s="45"/>
      <c r="I37" s="59">
        <f t="shared" si="5"/>
        <v>679</v>
      </c>
    </row>
    <row r="38" spans="1:10" ht="14.25" x14ac:dyDescent="0.2">
      <c r="A38" s="9" t="s">
        <v>77</v>
      </c>
      <c r="B38" s="28">
        <v>289</v>
      </c>
      <c r="C38" s="28">
        <v>231</v>
      </c>
      <c r="D38" s="28">
        <v>91</v>
      </c>
      <c r="E38" s="28">
        <v>29</v>
      </c>
      <c r="F38" s="4"/>
      <c r="G38" s="4">
        <v>16</v>
      </c>
      <c r="H38" s="4"/>
      <c r="I38" s="2">
        <f t="shared" si="5"/>
        <v>656</v>
      </c>
    </row>
    <row r="39" spans="1:10" ht="14.25" x14ac:dyDescent="0.2">
      <c r="A39" s="9" t="s">
        <v>78</v>
      </c>
      <c r="B39" s="28">
        <v>151</v>
      </c>
      <c r="C39" s="28">
        <v>96</v>
      </c>
      <c r="D39" s="28">
        <v>35</v>
      </c>
      <c r="E39" s="28">
        <v>15</v>
      </c>
      <c r="F39" s="4"/>
      <c r="G39" s="4">
        <v>4</v>
      </c>
      <c r="H39" s="4"/>
      <c r="I39" s="2">
        <f t="shared" si="5"/>
        <v>301</v>
      </c>
    </row>
    <row r="40" spans="1:10" ht="14.25" x14ac:dyDescent="0.2">
      <c r="A40" s="9" t="s">
        <v>79</v>
      </c>
      <c r="B40" s="28">
        <v>121</v>
      </c>
      <c r="C40" s="28">
        <v>191</v>
      </c>
      <c r="D40" s="28">
        <v>55</v>
      </c>
      <c r="E40" s="28">
        <v>20</v>
      </c>
      <c r="F40" s="4"/>
      <c r="G40" s="4">
        <v>9</v>
      </c>
      <c r="H40" s="4"/>
      <c r="I40" s="2">
        <f t="shared" si="5"/>
        <v>396</v>
      </c>
    </row>
    <row r="41" spans="1:10" ht="14.25" x14ac:dyDescent="0.2">
      <c r="A41" s="9" t="s">
        <v>80</v>
      </c>
      <c r="B41" s="28">
        <v>300</v>
      </c>
      <c r="C41" s="28">
        <v>267</v>
      </c>
      <c r="D41" s="28">
        <v>88</v>
      </c>
      <c r="E41" s="28">
        <v>38</v>
      </c>
      <c r="F41" s="4">
        <v>1</v>
      </c>
      <c r="G41" s="4">
        <v>15</v>
      </c>
      <c r="H41" s="4"/>
      <c r="I41" s="2">
        <f t="shared" si="5"/>
        <v>709</v>
      </c>
    </row>
    <row r="42" spans="1:10" ht="15.75" x14ac:dyDescent="0.25">
      <c r="A42" s="10" t="s">
        <v>0</v>
      </c>
      <c r="B42" s="5">
        <f t="shared" ref="B42:I42" si="6">SUM(B34:B41)</f>
        <v>1723</v>
      </c>
      <c r="C42" s="5">
        <f t="shared" si="6"/>
        <v>1588</v>
      </c>
      <c r="D42" s="5">
        <f t="shared" si="6"/>
        <v>537</v>
      </c>
      <c r="E42" s="5">
        <f t="shared" si="6"/>
        <v>214</v>
      </c>
      <c r="F42" s="5">
        <f t="shared" si="6"/>
        <v>1</v>
      </c>
      <c r="G42" s="5">
        <f t="shared" si="6"/>
        <v>107</v>
      </c>
      <c r="H42" s="5">
        <f t="shared" si="6"/>
        <v>0</v>
      </c>
      <c r="I42" s="5">
        <f t="shared" si="6"/>
        <v>4170</v>
      </c>
      <c r="J42" s="26"/>
    </row>
  </sheetData>
  <mergeCells count="31">
    <mergeCell ref="B32:B33"/>
    <mergeCell ref="C18:C19"/>
    <mergeCell ref="D32:D33"/>
    <mergeCell ref="I31:I33"/>
    <mergeCell ref="I3:I5"/>
    <mergeCell ref="F31:F33"/>
    <mergeCell ref="B30:I30"/>
    <mergeCell ref="F3:F5"/>
    <mergeCell ref="G31:G33"/>
    <mergeCell ref="C32:C33"/>
    <mergeCell ref="H31:H33"/>
    <mergeCell ref="G3:G5"/>
    <mergeCell ref="H3:H5"/>
    <mergeCell ref="D17:D19"/>
    <mergeCell ref="C4:C5"/>
    <mergeCell ref="A32:A33"/>
    <mergeCell ref="A2:A3"/>
    <mergeCell ref="E32:E33"/>
    <mergeCell ref="A30:A31"/>
    <mergeCell ref="D4:D5"/>
    <mergeCell ref="A4:A5"/>
    <mergeCell ref="B18:B19"/>
    <mergeCell ref="B2:I2"/>
    <mergeCell ref="A18:A19"/>
    <mergeCell ref="A16:A17"/>
    <mergeCell ref="F17:F19"/>
    <mergeCell ref="B4:B5"/>
    <mergeCell ref="E17:E19"/>
    <mergeCell ref="B16:G16"/>
    <mergeCell ref="G17:G19"/>
    <mergeCell ref="E4:E5"/>
  </mergeCells>
  <pageMargins left="0.7" right="0.7" top="0.75" bottom="0.75" header="0.3" footer="0.3"/>
  <pageSetup paperSize="17" scale="76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42"/>
  <sheetViews>
    <sheetView workbookViewId="0">
      <selection activeCell="J39" sqref="J39"/>
    </sheetView>
  </sheetViews>
  <sheetFormatPr defaultRowHeight="12.75" x14ac:dyDescent="0.2"/>
  <cols>
    <col min="1" max="1" width="16.28515625" bestFit="1" customWidth="1"/>
    <col min="2" max="2" width="10.5703125" customWidth="1"/>
    <col min="3" max="3" width="12" customWidth="1"/>
    <col min="4" max="4" width="10.7109375" customWidth="1"/>
    <col min="5" max="5" width="10.5703125" customWidth="1"/>
    <col min="7" max="7" width="10.5703125" customWidth="1"/>
    <col min="9" max="9" width="12.42578125" customWidth="1"/>
    <col min="10" max="10" width="16.28515625" bestFit="1" customWidth="1"/>
    <col min="11" max="11" width="18.85546875" customWidth="1"/>
    <col min="12" max="12" width="12.7109375" customWidth="1"/>
    <col min="13" max="13" width="12.85546875" customWidth="1"/>
    <col min="14" max="14" width="12.5703125" customWidth="1"/>
    <col min="16" max="16" width="11.140625" customWidth="1"/>
    <col min="17" max="17" width="12.28515625" customWidth="1"/>
    <col min="18" max="18" width="10.42578125" customWidth="1"/>
    <col min="19" max="19" width="11.85546875" customWidth="1"/>
    <col min="20" max="20" width="12.5703125" customWidth="1"/>
    <col min="23" max="23" width="12.5703125" customWidth="1"/>
  </cols>
  <sheetData>
    <row r="2" spans="1:14" x14ac:dyDescent="0.2">
      <c r="A2" s="140">
        <v>45237</v>
      </c>
      <c r="B2" s="148" t="s">
        <v>142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1:14" x14ac:dyDescent="0.2">
      <c r="A3" s="141"/>
      <c r="B3" s="15" t="s">
        <v>124</v>
      </c>
      <c r="C3" s="15" t="s">
        <v>124</v>
      </c>
      <c r="D3" s="15" t="s">
        <v>125</v>
      </c>
      <c r="E3" s="15" t="s">
        <v>125</v>
      </c>
      <c r="F3" s="15" t="s">
        <v>126</v>
      </c>
      <c r="G3" s="15" t="s">
        <v>126</v>
      </c>
      <c r="H3" s="15" t="s">
        <v>127</v>
      </c>
      <c r="I3" s="15" t="s">
        <v>127</v>
      </c>
      <c r="J3" s="139" t="s">
        <v>134</v>
      </c>
      <c r="K3" s="139" t="s">
        <v>122</v>
      </c>
      <c r="L3" s="139" t="s">
        <v>123</v>
      </c>
      <c r="M3" s="150" t="s">
        <v>0</v>
      </c>
    </row>
    <row r="4" spans="1:14" ht="12.75" customHeight="1" x14ac:dyDescent="0.2">
      <c r="A4" s="137"/>
      <c r="B4" s="139" t="s">
        <v>243</v>
      </c>
      <c r="C4" s="134" t="s">
        <v>244</v>
      </c>
      <c r="D4" s="139" t="s">
        <v>245</v>
      </c>
      <c r="E4" s="139" t="s">
        <v>246</v>
      </c>
      <c r="F4" s="139" t="s">
        <v>245</v>
      </c>
      <c r="G4" s="139" t="s">
        <v>246</v>
      </c>
      <c r="H4" s="139" t="s">
        <v>243</v>
      </c>
      <c r="I4" s="134" t="s">
        <v>244</v>
      </c>
      <c r="J4" s="149"/>
      <c r="K4" s="139"/>
      <c r="L4" s="139"/>
      <c r="M4" s="150"/>
    </row>
    <row r="5" spans="1:14" x14ac:dyDescent="0.2">
      <c r="A5" s="138"/>
      <c r="B5" s="139"/>
      <c r="C5" s="136"/>
      <c r="D5" s="139"/>
      <c r="E5" s="139"/>
      <c r="F5" s="139"/>
      <c r="G5" s="139"/>
      <c r="H5" s="139"/>
      <c r="I5" s="136"/>
      <c r="J5" s="149"/>
      <c r="K5" s="139"/>
      <c r="L5" s="139"/>
      <c r="M5" s="150"/>
    </row>
    <row r="6" spans="1:14" ht="14.25" x14ac:dyDescent="0.2">
      <c r="A6" s="9" t="s">
        <v>73</v>
      </c>
      <c r="B6" s="28">
        <v>68</v>
      </c>
      <c r="C6" s="28">
        <v>84</v>
      </c>
      <c r="D6" s="28">
        <v>131</v>
      </c>
      <c r="E6" s="28">
        <v>99</v>
      </c>
      <c r="F6" s="28">
        <v>57</v>
      </c>
      <c r="G6" s="28">
        <v>48</v>
      </c>
      <c r="H6" s="28">
        <v>18</v>
      </c>
      <c r="I6" s="28">
        <v>21</v>
      </c>
      <c r="J6" s="28"/>
      <c r="K6" s="4">
        <v>44</v>
      </c>
      <c r="L6" s="4"/>
      <c r="M6" s="2">
        <f t="shared" ref="M6:M13" si="0">SUM(B6:L6)</f>
        <v>570</v>
      </c>
    </row>
    <row r="7" spans="1:14" ht="14.25" x14ac:dyDescent="0.2">
      <c r="A7" s="9" t="s">
        <v>74</v>
      </c>
      <c r="B7" s="28">
        <v>302</v>
      </c>
      <c r="C7" s="28">
        <v>352</v>
      </c>
      <c r="D7" s="28">
        <v>286</v>
      </c>
      <c r="E7" s="28">
        <v>228</v>
      </c>
      <c r="F7" s="28">
        <v>58</v>
      </c>
      <c r="G7" s="28">
        <v>55</v>
      </c>
      <c r="H7" s="28">
        <v>29</v>
      </c>
      <c r="I7" s="28">
        <v>45</v>
      </c>
      <c r="J7" s="28"/>
      <c r="K7" s="4">
        <v>87</v>
      </c>
      <c r="L7" s="4"/>
      <c r="M7" s="2">
        <f t="shared" si="0"/>
        <v>1442</v>
      </c>
    </row>
    <row r="8" spans="1:14" ht="14.25" x14ac:dyDescent="0.2">
      <c r="A8" s="9" t="s">
        <v>75</v>
      </c>
      <c r="B8" s="28">
        <v>143</v>
      </c>
      <c r="C8" s="28">
        <v>162</v>
      </c>
      <c r="D8" s="28">
        <v>187</v>
      </c>
      <c r="E8" s="28">
        <v>129</v>
      </c>
      <c r="F8" s="28">
        <v>65</v>
      </c>
      <c r="G8" s="28">
        <v>62</v>
      </c>
      <c r="H8" s="28">
        <v>18</v>
      </c>
      <c r="I8" s="28">
        <v>23</v>
      </c>
      <c r="J8" s="28"/>
      <c r="K8" s="4">
        <v>57</v>
      </c>
      <c r="L8" s="4"/>
      <c r="M8" s="2">
        <f t="shared" si="0"/>
        <v>846</v>
      </c>
    </row>
    <row r="9" spans="1:14" ht="14.25" x14ac:dyDescent="0.2">
      <c r="A9" s="9" t="s">
        <v>76</v>
      </c>
      <c r="B9" s="28">
        <v>238</v>
      </c>
      <c r="C9" s="28">
        <v>264</v>
      </c>
      <c r="D9" s="28">
        <v>292</v>
      </c>
      <c r="E9" s="28">
        <v>248</v>
      </c>
      <c r="F9" s="28">
        <v>95</v>
      </c>
      <c r="G9" s="28">
        <v>93</v>
      </c>
      <c r="H9" s="28">
        <v>38</v>
      </c>
      <c r="I9" s="28">
        <v>41</v>
      </c>
      <c r="J9" s="28">
        <v>1</v>
      </c>
      <c r="K9" s="4">
        <v>48</v>
      </c>
      <c r="L9" s="4"/>
      <c r="M9" s="2">
        <f t="shared" si="0"/>
        <v>1358</v>
      </c>
    </row>
    <row r="10" spans="1:14" ht="14.25" x14ac:dyDescent="0.2">
      <c r="A10" s="9" t="s">
        <v>77</v>
      </c>
      <c r="B10" s="28">
        <v>241</v>
      </c>
      <c r="C10" s="28">
        <v>299</v>
      </c>
      <c r="D10" s="28">
        <v>242</v>
      </c>
      <c r="E10" s="28">
        <v>211</v>
      </c>
      <c r="F10" s="28">
        <v>99</v>
      </c>
      <c r="G10" s="28">
        <v>86</v>
      </c>
      <c r="H10" s="28">
        <v>27</v>
      </c>
      <c r="I10" s="28">
        <v>41</v>
      </c>
      <c r="J10" s="28"/>
      <c r="K10" s="4">
        <v>66</v>
      </c>
      <c r="L10" s="4"/>
      <c r="M10" s="2">
        <f t="shared" si="0"/>
        <v>1312</v>
      </c>
    </row>
    <row r="11" spans="1:14" ht="14.25" x14ac:dyDescent="0.2">
      <c r="A11" s="9" t="s">
        <v>78</v>
      </c>
      <c r="B11" s="28">
        <v>119</v>
      </c>
      <c r="C11" s="28">
        <v>150</v>
      </c>
      <c r="D11" s="28">
        <v>115</v>
      </c>
      <c r="E11" s="28">
        <v>91</v>
      </c>
      <c r="F11" s="28">
        <v>38</v>
      </c>
      <c r="G11" s="28">
        <v>35</v>
      </c>
      <c r="H11" s="28">
        <v>15</v>
      </c>
      <c r="I11" s="28">
        <v>14</v>
      </c>
      <c r="J11" s="28"/>
      <c r="K11" s="4">
        <v>25</v>
      </c>
      <c r="L11" s="4"/>
      <c r="M11" s="2">
        <f t="shared" si="0"/>
        <v>602</v>
      </c>
    </row>
    <row r="12" spans="1:14" ht="14.25" x14ac:dyDescent="0.2">
      <c r="A12" s="9" t="s">
        <v>79</v>
      </c>
      <c r="B12" s="28">
        <v>94</v>
      </c>
      <c r="C12" s="28">
        <v>118</v>
      </c>
      <c r="D12" s="28">
        <v>211</v>
      </c>
      <c r="E12" s="28">
        <v>177</v>
      </c>
      <c r="F12" s="28">
        <v>61</v>
      </c>
      <c r="G12" s="28">
        <v>45</v>
      </c>
      <c r="H12" s="28">
        <v>20</v>
      </c>
      <c r="I12" s="28">
        <v>27</v>
      </c>
      <c r="J12" s="28"/>
      <c r="K12" s="4">
        <v>39</v>
      </c>
      <c r="L12" s="4"/>
      <c r="M12" s="2">
        <f t="shared" si="0"/>
        <v>792</v>
      </c>
    </row>
    <row r="13" spans="1:14" ht="14.25" x14ac:dyDescent="0.2">
      <c r="A13" s="9" t="s">
        <v>80</v>
      </c>
      <c r="B13" s="28">
        <v>239</v>
      </c>
      <c r="C13" s="28">
        <v>305</v>
      </c>
      <c r="D13" s="28">
        <v>295</v>
      </c>
      <c r="E13" s="28">
        <v>247</v>
      </c>
      <c r="F13" s="28">
        <v>105</v>
      </c>
      <c r="G13" s="28">
        <v>85</v>
      </c>
      <c r="H13" s="28">
        <v>37</v>
      </c>
      <c r="I13" s="28">
        <v>45</v>
      </c>
      <c r="J13" s="28">
        <v>2</v>
      </c>
      <c r="K13" s="4">
        <v>58</v>
      </c>
      <c r="L13" s="4"/>
      <c r="M13" s="2">
        <f t="shared" si="0"/>
        <v>1418</v>
      </c>
    </row>
    <row r="14" spans="1:14" ht="15.75" x14ac:dyDescent="0.25">
      <c r="A14" s="10" t="s">
        <v>0</v>
      </c>
      <c r="B14" s="5">
        <f t="shared" ref="B14:M14" si="1">SUM(B6:B13)</f>
        <v>1444</v>
      </c>
      <c r="C14" s="5">
        <f t="shared" si="1"/>
        <v>1734</v>
      </c>
      <c r="D14" s="5">
        <f t="shared" si="1"/>
        <v>1759</v>
      </c>
      <c r="E14" s="5">
        <f t="shared" si="1"/>
        <v>1430</v>
      </c>
      <c r="F14" s="5">
        <f t="shared" si="1"/>
        <v>578</v>
      </c>
      <c r="G14" s="5">
        <f t="shared" si="1"/>
        <v>509</v>
      </c>
      <c r="H14" s="5">
        <f t="shared" si="1"/>
        <v>202</v>
      </c>
      <c r="I14" s="5">
        <f t="shared" si="1"/>
        <v>257</v>
      </c>
      <c r="J14" s="5">
        <f t="shared" si="1"/>
        <v>3</v>
      </c>
      <c r="K14" s="5">
        <f t="shared" si="1"/>
        <v>424</v>
      </c>
      <c r="L14" s="5">
        <f t="shared" si="1"/>
        <v>0</v>
      </c>
      <c r="M14" s="5">
        <f t="shared" si="1"/>
        <v>8340</v>
      </c>
      <c r="N14" s="26"/>
    </row>
    <row r="16" spans="1:14" x14ac:dyDescent="0.2">
      <c r="A16" s="140">
        <v>45237</v>
      </c>
      <c r="B16" s="148" t="s">
        <v>146</v>
      </c>
      <c r="C16" s="148"/>
      <c r="D16" s="148"/>
      <c r="E16" s="148"/>
      <c r="F16" s="148"/>
      <c r="G16" s="148"/>
      <c r="H16" s="148"/>
      <c r="I16" s="148"/>
    </row>
    <row r="17" spans="1:10" x14ac:dyDescent="0.2">
      <c r="A17" s="141"/>
      <c r="B17" s="15" t="s">
        <v>124</v>
      </c>
      <c r="C17" s="15" t="s">
        <v>125</v>
      </c>
      <c r="D17" s="15" t="s">
        <v>126</v>
      </c>
      <c r="E17" s="15" t="s">
        <v>127</v>
      </c>
      <c r="F17" s="139" t="s">
        <v>134</v>
      </c>
      <c r="G17" s="139" t="s">
        <v>122</v>
      </c>
      <c r="H17" s="139" t="s">
        <v>123</v>
      </c>
      <c r="I17" s="150" t="s">
        <v>0</v>
      </c>
    </row>
    <row r="18" spans="1:10" x14ac:dyDescent="0.2">
      <c r="A18" s="137"/>
      <c r="B18" s="139" t="s">
        <v>247</v>
      </c>
      <c r="C18" s="139" t="s">
        <v>248</v>
      </c>
      <c r="D18" s="139" t="s">
        <v>248</v>
      </c>
      <c r="E18" s="139" t="s">
        <v>247</v>
      </c>
      <c r="F18" s="149"/>
      <c r="G18" s="139"/>
      <c r="H18" s="139"/>
      <c r="I18" s="150"/>
    </row>
    <row r="19" spans="1:10" ht="12.75" customHeight="1" x14ac:dyDescent="0.2">
      <c r="A19" s="138"/>
      <c r="B19" s="139"/>
      <c r="C19" s="139"/>
      <c r="D19" s="139"/>
      <c r="E19" s="139"/>
      <c r="F19" s="149"/>
      <c r="G19" s="139"/>
      <c r="H19" s="139"/>
      <c r="I19" s="150"/>
    </row>
    <row r="20" spans="1:10" ht="14.25" customHeight="1" x14ac:dyDescent="0.2">
      <c r="A20" s="9" t="s">
        <v>73</v>
      </c>
      <c r="B20" s="28">
        <v>77</v>
      </c>
      <c r="C20" s="28">
        <v>115</v>
      </c>
      <c r="D20" s="28">
        <v>62</v>
      </c>
      <c r="E20" s="28">
        <v>17</v>
      </c>
      <c r="F20" s="4"/>
      <c r="G20" s="4">
        <v>14</v>
      </c>
      <c r="H20" s="4"/>
      <c r="I20" s="2">
        <f t="shared" ref="I20:I27" si="2">SUM(B20:H20)</f>
        <v>285</v>
      </c>
    </row>
    <row r="21" spans="1:10" ht="14.25" customHeight="1" x14ac:dyDescent="0.2">
      <c r="A21" s="9" t="s">
        <v>74</v>
      </c>
      <c r="B21" s="28">
        <v>314</v>
      </c>
      <c r="C21" s="28">
        <v>269</v>
      </c>
      <c r="D21" s="28">
        <v>67</v>
      </c>
      <c r="E21" s="28">
        <v>36</v>
      </c>
      <c r="F21" s="4"/>
      <c r="G21" s="4">
        <v>35</v>
      </c>
      <c r="H21" s="4"/>
      <c r="I21" s="2">
        <f t="shared" si="2"/>
        <v>721</v>
      </c>
    </row>
    <row r="22" spans="1:10" ht="14.25" x14ac:dyDescent="0.2">
      <c r="A22" s="9" t="s">
        <v>75</v>
      </c>
      <c r="B22" s="28">
        <v>170</v>
      </c>
      <c r="C22" s="28">
        <v>160</v>
      </c>
      <c r="D22" s="28">
        <v>54</v>
      </c>
      <c r="E22" s="28">
        <v>25</v>
      </c>
      <c r="F22" s="4"/>
      <c r="G22" s="4">
        <v>14</v>
      </c>
      <c r="H22" s="4"/>
      <c r="I22" s="2">
        <f t="shared" si="2"/>
        <v>423</v>
      </c>
    </row>
    <row r="23" spans="1:10" ht="14.25" x14ac:dyDescent="0.2">
      <c r="A23" s="9" t="s">
        <v>76</v>
      </c>
      <c r="B23" s="28">
        <v>244</v>
      </c>
      <c r="C23" s="28">
        <v>266</v>
      </c>
      <c r="D23" s="28">
        <v>97</v>
      </c>
      <c r="E23" s="28">
        <v>46</v>
      </c>
      <c r="F23" s="4"/>
      <c r="G23" s="4">
        <v>26</v>
      </c>
      <c r="H23" s="4"/>
      <c r="I23" s="2">
        <f t="shared" si="2"/>
        <v>679</v>
      </c>
    </row>
    <row r="24" spans="1:10" ht="14.25" x14ac:dyDescent="0.2">
      <c r="A24" s="9" t="s">
        <v>77</v>
      </c>
      <c r="B24" s="28">
        <v>278</v>
      </c>
      <c r="C24" s="28">
        <v>229</v>
      </c>
      <c r="D24" s="28">
        <v>95</v>
      </c>
      <c r="E24" s="28">
        <v>29</v>
      </c>
      <c r="F24" s="4"/>
      <c r="G24" s="4">
        <v>25</v>
      </c>
      <c r="H24" s="4"/>
      <c r="I24" s="2">
        <f t="shared" si="2"/>
        <v>656</v>
      </c>
    </row>
    <row r="25" spans="1:10" ht="14.25" x14ac:dyDescent="0.2">
      <c r="A25" s="9" t="s">
        <v>78</v>
      </c>
      <c r="B25" s="28">
        <v>136</v>
      </c>
      <c r="C25" s="28">
        <v>107</v>
      </c>
      <c r="D25" s="28">
        <v>36</v>
      </c>
      <c r="E25" s="28">
        <v>16</v>
      </c>
      <c r="F25" s="4"/>
      <c r="G25" s="4">
        <v>6</v>
      </c>
      <c r="H25" s="4"/>
      <c r="I25" s="2">
        <f t="shared" si="2"/>
        <v>301</v>
      </c>
    </row>
    <row r="26" spans="1:10" ht="14.25" x14ac:dyDescent="0.2">
      <c r="A26" s="9" t="s">
        <v>79</v>
      </c>
      <c r="B26" s="28">
        <v>110</v>
      </c>
      <c r="C26" s="28">
        <v>196</v>
      </c>
      <c r="D26" s="28">
        <v>58</v>
      </c>
      <c r="E26" s="28">
        <v>23</v>
      </c>
      <c r="F26" s="4"/>
      <c r="G26" s="4">
        <v>9</v>
      </c>
      <c r="H26" s="4"/>
      <c r="I26" s="2">
        <f t="shared" si="2"/>
        <v>396</v>
      </c>
    </row>
    <row r="27" spans="1:10" ht="14.25" x14ac:dyDescent="0.2">
      <c r="A27" s="9" t="s">
        <v>80</v>
      </c>
      <c r="B27" s="28">
        <v>286</v>
      </c>
      <c r="C27" s="28">
        <v>269</v>
      </c>
      <c r="D27" s="28">
        <v>92</v>
      </c>
      <c r="E27" s="28">
        <v>43</v>
      </c>
      <c r="F27" s="4"/>
      <c r="G27" s="4">
        <v>19</v>
      </c>
      <c r="H27" s="4"/>
      <c r="I27" s="2">
        <f t="shared" si="2"/>
        <v>709</v>
      </c>
    </row>
    <row r="28" spans="1:10" ht="15.75" x14ac:dyDescent="0.25">
      <c r="A28" s="10" t="s">
        <v>0</v>
      </c>
      <c r="B28" s="5">
        <f t="shared" ref="B28:I28" si="3">SUM(B20:B27)</f>
        <v>1615</v>
      </c>
      <c r="C28" s="5">
        <f t="shared" si="3"/>
        <v>1611</v>
      </c>
      <c r="D28" s="5">
        <f t="shared" si="3"/>
        <v>561</v>
      </c>
      <c r="E28" s="5">
        <f t="shared" si="3"/>
        <v>235</v>
      </c>
      <c r="F28" s="5">
        <f t="shared" si="3"/>
        <v>0</v>
      </c>
      <c r="G28" s="5">
        <f t="shared" si="3"/>
        <v>148</v>
      </c>
      <c r="H28" s="5">
        <f t="shared" si="3"/>
        <v>0</v>
      </c>
      <c r="I28" s="5">
        <f t="shared" si="3"/>
        <v>4170</v>
      </c>
      <c r="J28" s="26"/>
    </row>
    <row r="30" spans="1:10" x14ac:dyDescent="0.2">
      <c r="A30" s="140">
        <v>45237</v>
      </c>
      <c r="B30" s="148" t="s">
        <v>144</v>
      </c>
      <c r="C30" s="148"/>
      <c r="D30" s="148"/>
      <c r="E30" s="148"/>
      <c r="F30" s="148"/>
      <c r="G30" s="148"/>
      <c r="H30" s="148"/>
    </row>
    <row r="31" spans="1:10" x14ac:dyDescent="0.2">
      <c r="A31" s="141"/>
      <c r="B31" s="15" t="s">
        <v>124</v>
      </c>
      <c r="C31" s="15" t="s">
        <v>125</v>
      </c>
      <c r="D31" s="15" t="s">
        <v>126</v>
      </c>
      <c r="E31" s="139" t="s">
        <v>134</v>
      </c>
      <c r="F31" s="139" t="s">
        <v>122</v>
      </c>
      <c r="G31" s="139" t="s">
        <v>123</v>
      </c>
      <c r="H31" s="150" t="s">
        <v>0</v>
      </c>
    </row>
    <row r="32" spans="1:10" x14ac:dyDescent="0.2">
      <c r="A32" s="137"/>
      <c r="B32" s="139" t="s">
        <v>249</v>
      </c>
      <c r="C32" s="139" t="s">
        <v>249</v>
      </c>
      <c r="D32" s="139" t="s">
        <v>249</v>
      </c>
      <c r="E32" s="149"/>
      <c r="F32" s="139"/>
      <c r="G32" s="139"/>
      <c r="H32" s="150"/>
    </row>
    <row r="33" spans="1:9" x14ac:dyDescent="0.2">
      <c r="A33" s="138"/>
      <c r="B33" s="139"/>
      <c r="C33" s="139"/>
      <c r="D33" s="139"/>
      <c r="E33" s="149"/>
      <c r="F33" s="139"/>
      <c r="G33" s="139"/>
      <c r="H33" s="150"/>
    </row>
    <row r="34" spans="1:9" ht="14.25" x14ac:dyDescent="0.2">
      <c r="A34" s="9" t="s">
        <v>73</v>
      </c>
      <c r="B34" s="28">
        <v>97</v>
      </c>
      <c r="C34" s="28">
        <v>99</v>
      </c>
      <c r="D34" s="28">
        <v>62</v>
      </c>
      <c r="E34" s="28"/>
      <c r="F34" s="4">
        <v>27</v>
      </c>
      <c r="G34" s="4"/>
      <c r="H34" s="2">
        <f t="shared" ref="H34:H41" si="4">SUM(B34:G34)</f>
        <v>285</v>
      </c>
    </row>
    <row r="35" spans="1:9" ht="14.25" x14ac:dyDescent="0.2">
      <c r="A35" s="9" t="s">
        <v>74</v>
      </c>
      <c r="B35" s="28">
        <v>347</v>
      </c>
      <c r="C35" s="28">
        <v>262</v>
      </c>
      <c r="D35" s="28">
        <v>66</v>
      </c>
      <c r="E35" s="28">
        <v>2</v>
      </c>
      <c r="F35" s="4">
        <v>44</v>
      </c>
      <c r="G35" s="4"/>
      <c r="H35" s="2">
        <f t="shared" si="4"/>
        <v>721</v>
      </c>
    </row>
    <row r="36" spans="1:9" ht="14.25" x14ac:dyDescent="0.2">
      <c r="A36" s="9" t="s">
        <v>75</v>
      </c>
      <c r="B36" s="28">
        <v>174</v>
      </c>
      <c r="C36" s="28">
        <v>153</v>
      </c>
      <c r="D36" s="28">
        <v>52</v>
      </c>
      <c r="E36" s="28">
        <v>2</v>
      </c>
      <c r="F36" s="4">
        <v>42</v>
      </c>
      <c r="G36" s="4"/>
      <c r="H36" s="2">
        <f t="shared" si="4"/>
        <v>423</v>
      </c>
    </row>
    <row r="37" spans="1:9" ht="14.25" x14ac:dyDescent="0.2">
      <c r="A37" s="9" t="s">
        <v>76</v>
      </c>
      <c r="B37" s="28">
        <v>261</v>
      </c>
      <c r="C37" s="28">
        <v>258</v>
      </c>
      <c r="D37" s="28">
        <v>107</v>
      </c>
      <c r="E37" s="28">
        <v>3</v>
      </c>
      <c r="F37" s="4">
        <v>50</v>
      </c>
      <c r="G37" s="4"/>
      <c r="H37" s="2">
        <f t="shared" si="4"/>
        <v>679</v>
      </c>
    </row>
    <row r="38" spans="1:9" ht="14.25" x14ac:dyDescent="0.2">
      <c r="A38" s="9" t="s">
        <v>77</v>
      </c>
      <c r="B38" s="28">
        <v>288</v>
      </c>
      <c r="C38" s="28">
        <v>211</v>
      </c>
      <c r="D38" s="28">
        <v>98</v>
      </c>
      <c r="E38" s="28">
        <v>3</v>
      </c>
      <c r="F38" s="4">
        <v>56</v>
      </c>
      <c r="G38" s="4"/>
      <c r="H38" s="2">
        <f t="shared" si="4"/>
        <v>656</v>
      </c>
    </row>
    <row r="39" spans="1:9" ht="14.25" x14ac:dyDescent="0.2">
      <c r="A39" s="9" t="s">
        <v>78</v>
      </c>
      <c r="B39" s="28">
        <v>151</v>
      </c>
      <c r="C39" s="28">
        <v>100</v>
      </c>
      <c r="D39" s="28">
        <v>34</v>
      </c>
      <c r="E39" s="28"/>
      <c r="F39" s="4">
        <v>16</v>
      </c>
      <c r="G39" s="4"/>
      <c r="H39" s="2">
        <f t="shared" si="4"/>
        <v>301</v>
      </c>
    </row>
    <row r="40" spans="1:9" ht="14.25" x14ac:dyDescent="0.2">
      <c r="A40" s="9" t="s">
        <v>79</v>
      </c>
      <c r="B40" s="28">
        <v>127</v>
      </c>
      <c r="C40" s="28">
        <v>180</v>
      </c>
      <c r="D40" s="28">
        <v>56</v>
      </c>
      <c r="E40" s="28">
        <v>2</v>
      </c>
      <c r="F40" s="4">
        <v>31</v>
      </c>
      <c r="G40" s="4"/>
      <c r="H40" s="2">
        <f t="shared" si="4"/>
        <v>396</v>
      </c>
    </row>
    <row r="41" spans="1:9" ht="14.25" x14ac:dyDescent="0.2">
      <c r="A41" s="9" t="s">
        <v>80</v>
      </c>
      <c r="B41" s="28">
        <v>316</v>
      </c>
      <c r="C41" s="28">
        <v>247</v>
      </c>
      <c r="D41" s="28">
        <v>95</v>
      </c>
      <c r="E41" s="28">
        <v>3</v>
      </c>
      <c r="F41" s="4">
        <v>48</v>
      </c>
      <c r="G41" s="4"/>
      <c r="H41" s="2">
        <f t="shared" si="4"/>
        <v>709</v>
      </c>
    </row>
    <row r="42" spans="1:9" ht="15.75" x14ac:dyDescent="0.25">
      <c r="A42" s="10" t="s">
        <v>0</v>
      </c>
      <c r="B42" s="5">
        <f t="shared" ref="B42:H42" si="5">SUM(B34:B41)</f>
        <v>1761</v>
      </c>
      <c r="C42" s="5">
        <f t="shared" si="5"/>
        <v>1510</v>
      </c>
      <c r="D42" s="5">
        <f t="shared" si="5"/>
        <v>570</v>
      </c>
      <c r="E42" s="5">
        <f t="shared" si="5"/>
        <v>15</v>
      </c>
      <c r="F42" s="5">
        <f t="shared" si="5"/>
        <v>314</v>
      </c>
      <c r="G42" s="5">
        <f t="shared" si="5"/>
        <v>0</v>
      </c>
      <c r="H42" s="5">
        <f t="shared" si="5"/>
        <v>4170</v>
      </c>
      <c r="I42" s="26"/>
    </row>
  </sheetData>
  <mergeCells count="36">
    <mergeCell ref="A2:A3"/>
    <mergeCell ref="B2:M2"/>
    <mergeCell ref="J3:J5"/>
    <mergeCell ref="K3:K5"/>
    <mergeCell ref="L3:L5"/>
    <mergeCell ref="E4:E5"/>
    <mergeCell ref="F4:F5"/>
    <mergeCell ref="G4:G5"/>
    <mergeCell ref="H4:H5"/>
    <mergeCell ref="I4:I5"/>
    <mergeCell ref="M3:M5"/>
    <mergeCell ref="A4:A5"/>
    <mergeCell ref="B4:B5"/>
    <mergeCell ref="C4:C5"/>
    <mergeCell ref="D4:D5"/>
    <mergeCell ref="I17:I19"/>
    <mergeCell ref="A18:A19"/>
    <mergeCell ref="B18:B19"/>
    <mergeCell ref="C18:C19"/>
    <mergeCell ref="D18:D19"/>
    <mergeCell ref="A16:A17"/>
    <mergeCell ref="B16:I16"/>
    <mergeCell ref="F17:F19"/>
    <mergeCell ref="G17:G19"/>
    <mergeCell ref="H17:H19"/>
    <mergeCell ref="E18:E19"/>
    <mergeCell ref="A32:A33"/>
    <mergeCell ref="B32:B33"/>
    <mergeCell ref="C32:C33"/>
    <mergeCell ref="D32:D33"/>
    <mergeCell ref="A30:A31"/>
    <mergeCell ref="B30:H30"/>
    <mergeCell ref="E31:E33"/>
    <mergeCell ref="F31:F33"/>
    <mergeCell ref="G31:G33"/>
    <mergeCell ref="H31:H3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I23"/>
  <sheetViews>
    <sheetView zoomScaleNormal="100" workbookViewId="0">
      <selection activeCell="L36" sqref="L36"/>
    </sheetView>
  </sheetViews>
  <sheetFormatPr defaultRowHeight="12.75" x14ac:dyDescent="0.2"/>
  <cols>
    <col min="1" max="1" width="13.7109375" bestFit="1" customWidth="1"/>
    <col min="2" max="2" width="10.5703125" customWidth="1"/>
  </cols>
  <sheetData>
    <row r="2" spans="1:7" x14ac:dyDescent="0.2">
      <c r="A2" s="140">
        <v>45237</v>
      </c>
      <c r="B2" s="148" t="s">
        <v>140</v>
      </c>
      <c r="C2" s="148"/>
      <c r="D2" s="148"/>
      <c r="E2" s="148"/>
      <c r="F2" s="148"/>
      <c r="G2" s="148"/>
    </row>
    <row r="3" spans="1:7" x14ac:dyDescent="0.2">
      <c r="A3" s="141"/>
      <c r="B3" s="15" t="s">
        <v>124</v>
      </c>
      <c r="C3" s="15" t="s">
        <v>125</v>
      </c>
      <c r="D3" s="139" t="s">
        <v>134</v>
      </c>
      <c r="E3" s="139" t="s">
        <v>122</v>
      </c>
      <c r="F3" s="139" t="s">
        <v>123</v>
      </c>
      <c r="G3" s="150" t="s">
        <v>0</v>
      </c>
    </row>
    <row r="4" spans="1:7" x14ac:dyDescent="0.2">
      <c r="A4" s="137"/>
      <c r="B4" s="139" t="s">
        <v>250</v>
      </c>
      <c r="C4" s="139" t="s">
        <v>250</v>
      </c>
      <c r="D4" s="149"/>
      <c r="E4" s="139"/>
      <c r="F4" s="139"/>
      <c r="G4" s="150"/>
    </row>
    <row r="5" spans="1:7" x14ac:dyDescent="0.2">
      <c r="A5" s="138"/>
      <c r="B5" s="139"/>
      <c r="C5" s="139"/>
      <c r="D5" s="149"/>
      <c r="E5" s="139"/>
      <c r="F5" s="139"/>
      <c r="G5" s="150"/>
    </row>
    <row r="6" spans="1:7" ht="14.25" x14ac:dyDescent="0.2">
      <c r="A6" s="18" t="s">
        <v>81</v>
      </c>
      <c r="B6" s="28">
        <v>79</v>
      </c>
      <c r="C6" s="28">
        <v>149</v>
      </c>
      <c r="D6" s="28">
        <v>6</v>
      </c>
      <c r="E6" s="4">
        <v>71</v>
      </c>
      <c r="F6" s="4"/>
      <c r="G6" s="2">
        <f>SUM(B6:F6)</f>
        <v>305</v>
      </c>
    </row>
    <row r="7" spans="1:7" ht="15.75" x14ac:dyDescent="0.25">
      <c r="A7" s="10" t="s">
        <v>0</v>
      </c>
      <c r="B7" s="5">
        <f t="shared" ref="B7:G7" si="0">SUM(B6:B6)</f>
        <v>79</v>
      </c>
      <c r="C7" s="5">
        <f t="shared" si="0"/>
        <v>149</v>
      </c>
      <c r="D7" s="5">
        <f t="shared" si="0"/>
        <v>6</v>
      </c>
      <c r="E7" s="5">
        <f t="shared" si="0"/>
        <v>71</v>
      </c>
      <c r="F7" s="5">
        <f t="shared" si="0"/>
        <v>0</v>
      </c>
      <c r="G7" s="5">
        <f t="shared" si="0"/>
        <v>305</v>
      </c>
    </row>
    <row r="10" spans="1:7" x14ac:dyDescent="0.2">
      <c r="A10" s="140">
        <v>45237</v>
      </c>
      <c r="B10" s="148" t="s">
        <v>145</v>
      </c>
      <c r="C10" s="148"/>
      <c r="D10" s="148"/>
      <c r="E10" s="148"/>
      <c r="F10" s="148"/>
      <c r="G10" s="148"/>
    </row>
    <row r="11" spans="1:7" x14ac:dyDescent="0.2">
      <c r="A11" s="141"/>
      <c r="B11" s="15" t="s">
        <v>124</v>
      </c>
      <c r="C11" s="15" t="s">
        <v>125</v>
      </c>
      <c r="D11" s="139" t="s">
        <v>134</v>
      </c>
      <c r="E11" s="139" t="s">
        <v>122</v>
      </c>
      <c r="F11" s="139" t="s">
        <v>123</v>
      </c>
      <c r="G11" s="150" t="s">
        <v>0</v>
      </c>
    </row>
    <row r="12" spans="1:7" x14ac:dyDescent="0.2">
      <c r="A12" s="137"/>
      <c r="B12" s="139" t="s">
        <v>251</v>
      </c>
      <c r="C12" s="139" t="s">
        <v>252</v>
      </c>
      <c r="D12" s="149"/>
      <c r="E12" s="139"/>
      <c r="F12" s="139"/>
      <c r="G12" s="150"/>
    </row>
    <row r="13" spans="1:7" x14ac:dyDescent="0.2">
      <c r="A13" s="138"/>
      <c r="B13" s="139"/>
      <c r="C13" s="139"/>
      <c r="D13" s="149"/>
      <c r="E13" s="139"/>
      <c r="F13" s="139"/>
      <c r="G13" s="150"/>
    </row>
    <row r="14" spans="1:7" ht="14.25" x14ac:dyDescent="0.2">
      <c r="A14" s="18" t="s">
        <v>81</v>
      </c>
      <c r="B14" s="28">
        <v>165</v>
      </c>
      <c r="C14" s="28">
        <v>125</v>
      </c>
      <c r="D14" s="4"/>
      <c r="E14" s="4">
        <v>15</v>
      </c>
      <c r="F14" s="4"/>
      <c r="G14" s="2">
        <f>SUM(B14:F14)</f>
        <v>305</v>
      </c>
    </row>
    <row r="15" spans="1:7" ht="15.75" x14ac:dyDescent="0.25">
      <c r="A15" s="10" t="s">
        <v>0</v>
      </c>
      <c r="B15" s="5">
        <f t="shared" ref="B15:G15" si="1">SUM(B14:B14)</f>
        <v>165</v>
      </c>
      <c r="C15" s="5">
        <f t="shared" si="1"/>
        <v>125</v>
      </c>
      <c r="D15" s="5">
        <f t="shared" si="1"/>
        <v>0</v>
      </c>
      <c r="E15" s="5">
        <f t="shared" si="1"/>
        <v>15</v>
      </c>
      <c r="F15" s="5">
        <f t="shared" si="1"/>
        <v>0</v>
      </c>
      <c r="G15" s="5">
        <f t="shared" si="1"/>
        <v>305</v>
      </c>
    </row>
    <row r="18" spans="1:9" ht="12.75" customHeight="1" x14ac:dyDescent="0.2">
      <c r="A18" s="140">
        <v>45237</v>
      </c>
      <c r="B18" s="142" t="s">
        <v>142</v>
      </c>
      <c r="C18" s="143"/>
      <c r="D18" s="143"/>
      <c r="E18" s="143"/>
      <c r="F18" s="143"/>
      <c r="G18" s="143"/>
      <c r="H18" s="143"/>
      <c r="I18" s="144"/>
    </row>
    <row r="19" spans="1:9" ht="12.75" customHeight="1" x14ac:dyDescent="0.2">
      <c r="A19" s="141"/>
      <c r="B19" s="15" t="s">
        <v>124</v>
      </c>
      <c r="C19" s="15" t="s">
        <v>124</v>
      </c>
      <c r="D19" s="15" t="s">
        <v>125</v>
      </c>
      <c r="E19" s="15" t="s">
        <v>125</v>
      </c>
      <c r="F19" s="134" t="s">
        <v>134</v>
      </c>
      <c r="G19" s="134" t="s">
        <v>122</v>
      </c>
      <c r="H19" s="134" t="s">
        <v>123</v>
      </c>
      <c r="I19" s="131" t="s">
        <v>0</v>
      </c>
    </row>
    <row r="20" spans="1:9" x14ac:dyDescent="0.2">
      <c r="A20" s="137"/>
      <c r="B20" s="139" t="s">
        <v>253</v>
      </c>
      <c r="C20" s="139" t="s">
        <v>254</v>
      </c>
      <c r="D20" s="139" t="s">
        <v>253</v>
      </c>
      <c r="E20" s="139" t="s">
        <v>254</v>
      </c>
      <c r="F20" s="135"/>
      <c r="G20" s="135"/>
      <c r="H20" s="135"/>
      <c r="I20" s="132"/>
    </row>
    <row r="21" spans="1:9" x14ac:dyDescent="0.2">
      <c r="A21" s="138"/>
      <c r="B21" s="139"/>
      <c r="C21" s="139"/>
      <c r="D21" s="139"/>
      <c r="E21" s="139"/>
      <c r="F21" s="136"/>
      <c r="G21" s="136"/>
      <c r="H21" s="136"/>
      <c r="I21" s="133"/>
    </row>
    <row r="22" spans="1:9" ht="14.25" x14ac:dyDescent="0.2">
      <c r="A22" s="18" t="s">
        <v>81</v>
      </c>
      <c r="B22" s="28">
        <v>83</v>
      </c>
      <c r="C22" s="4">
        <v>90</v>
      </c>
      <c r="D22" s="4">
        <v>150</v>
      </c>
      <c r="E22" s="4">
        <v>160</v>
      </c>
      <c r="F22" s="4">
        <v>4</v>
      </c>
      <c r="G22" s="4">
        <v>123</v>
      </c>
      <c r="H22" s="4"/>
      <c r="I22" s="2">
        <f>SUM(B22:H22)</f>
        <v>610</v>
      </c>
    </row>
    <row r="23" spans="1:9" ht="15.75" x14ac:dyDescent="0.25">
      <c r="A23" s="10" t="s">
        <v>0</v>
      </c>
      <c r="B23" s="5">
        <f t="shared" ref="B23:I23" si="2">SUM(B22:B22)</f>
        <v>83</v>
      </c>
      <c r="C23" s="5">
        <f t="shared" si="2"/>
        <v>90</v>
      </c>
      <c r="D23" s="5">
        <f t="shared" si="2"/>
        <v>150</v>
      </c>
      <c r="E23" s="5">
        <f t="shared" si="2"/>
        <v>160</v>
      </c>
      <c r="F23" s="5">
        <f t="shared" si="2"/>
        <v>4</v>
      </c>
      <c r="G23" s="5">
        <f t="shared" si="2"/>
        <v>123</v>
      </c>
      <c r="H23" s="5">
        <f t="shared" si="2"/>
        <v>0</v>
      </c>
      <c r="I23" s="5">
        <f t="shared" si="2"/>
        <v>610</v>
      </c>
    </row>
  </sheetData>
  <mergeCells count="29">
    <mergeCell ref="E20:E21"/>
    <mergeCell ref="B18:I18"/>
    <mergeCell ref="A18:A19"/>
    <mergeCell ref="F19:F21"/>
    <mergeCell ref="G19:G21"/>
    <mergeCell ref="H19:H21"/>
    <mergeCell ref="I19:I21"/>
    <mergeCell ref="A20:A21"/>
    <mergeCell ref="B20:B21"/>
    <mergeCell ref="C20:C21"/>
    <mergeCell ref="D20:D21"/>
    <mergeCell ref="A10:A11"/>
    <mergeCell ref="B10:G10"/>
    <mergeCell ref="D11:D13"/>
    <mergeCell ref="E11:E13"/>
    <mergeCell ref="F11:F13"/>
    <mergeCell ref="G11:G13"/>
    <mergeCell ref="A12:A13"/>
    <mergeCell ref="B12:B13"/>
    <mergeCell ref="C12:C13"/>
    <mergeCell ref="A2:A3"/>
    <mergeCell ref="B2:G2"/>
    <mergeCell ref="D3:D5"/>
    <mergeCell ref="E3:E5"/>
    <mergeCell ref="F3:F5"/>
    <mergeCell ref="G3:G5"/>
    <mergeCell ref="A4:A5"/>
    <mergeCell ref="B4:B5"/>
    <mergeCell ref="C4:C5"/>
  </mergeCells>
  <pageMargins left="0.7" right="0.7" top="0.75" bottom="0.75" header="0.3" footer="0.3"/>
  <pageSetup paperSize="17" scale="88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2:I52"/>
  <sheetViews>
    <sheetView zoomScaleNormal="100" workbookViewId="0">
      <selection activeCell="N34" sqref="N34"/>
    </sheetView>
  </sheetViews>
  <sheetFormatPr defaultRowHeight="12.75" x14ac:dyDescent="0.2"/>
  <cols>
    <col min="1" max="1" width="13.7109375" bestFit="1" customWidth="1"/>
    <col min="2" max="2" width="12.42578125" customWidth="1"/>
    <col min="3" max="3" width="10.28515625" customWidth="1"/>
  </cols>
  <sheetData>
    <row r="2" spans="1:7" x14ac:dyDescent="0.2">
      <c r="A2" s="145"/>
      <c r="B2" s="142" t="s">
        <v>140</v>
      </c>
      <c r="C2" s="143"/>
      <c r="D2" s="143"/>
      <c r="E2" s="143"/>
      <c r="F2" s="143"/>
      <c r="G2" s="144"/>
    </row>
    <row r="3" spans="1:7" x14ac:dyDescent="0.2">
      <c r="A3" s="146"/>
      <c r="B3" s="15" t="s">
        <v>125</v>
      </c>
      <c r="C3" s="15" t="s">
        <v>126</v>
      </c>
      <c r="D3" s="134" t="s">
        <v>134</v>
      </c>
      <c r="E3" s="134" t="s">
        <v>122</v>
      </c>
      <c r="F3" s="134" t="s">
        <v>123</v>
      </c>
      <c r="G3" s="131" t="s">
        <v>0</v>
      </c>
    </row>
    <row r="4" spans="1:7" x14ac:dyDescent="0.2">
      <c r="A4" s="140"/>
      <c r="B4" s="134" t="s">
        <v>151</v>
      </c>
      <c r="C4" s="134" t="s">
        <v>151</v>
      </c>
      <c r="D4" s="135"/>
      <c r="E4" s="135"/>
      <c r="F4" s="135"/>
      <c r="G4" s="132"/>
    </row>
    <row r="5" spans="1:7" x14ac:dyDescent="0.2">
      <c r="A5" s="141"/>
      <c r="B5" s="136"/>
      <c r="C5" s="136"/>
      <c r="D5" s="136"/>
      <c r="E5" s="136"/>
      <c r="F5" s="136"/>
      <c r="G5" s="133"/>
    </row>
    <row r="6" spans="1:7" ht="14.25" x14ac:dyDescent="0.2">
      <c r="A6" s="9" t="s">
        <v>82</v>
      </c>
      <c r="B6" s="28">
        <v>103</v>
      </c>
      <c r="C6" s="28">
        <v>39</v>
      </c>
      <c r="D6" s="28">
        <v>1</v>
      </c>
      <c r="E6" s="4">
        <v>23</v>
      </c>
      <c r="F6" s="4"/>
      <c r="G6" s="2">
        <f t="shared" ref="G6:G11" si="0">SUM(B6:F6)</f>
        <v>166</v>
      </c>
    </row>
    <row r="7" spans="1:7" ht="14.25" x14ac:dyDescent="0.2">
      <c r="A7" s="9" t="s">
        <v>83</v>
      </c>
      <c r="B7" s="28">
        <v>144</v>
      </c>
      <c r="C7" s="28">
        <v>34</v>
      </c>
      <c r="D7" s="28">
        <v>1</v>
      </c>
      <c r="E7" s="4">
        <v>28</v>
      </c>
      <c r="F7" s="4"/>
      <c r="G7" s="2">
        <f t="shared" si="0"/>
        <v>207</v>
      </c>
    </row>
    <row r="8" spans="1:7" ht="14.25" x14ac:dyDescent="0.2">
      <c r="A8" s="9" t="s">
        <v>84</v>
      </c>
      <c r="B8" s="28">
        <v>191</v>
      </c>
      <c r="C8" s="28">
        <v>47</v>
      </c>
      <c r="D8" s="28">
        <v>1</v>
      </c>
      <c r="E8" s="4">
        <v>53</v>
      </c>
      <c r="F8" s="4"/>
      <c r="G8" s="2">
        <f t="shared" si="0"/>
        <v>292</v>
      </c>
    </row>
    <row r="9" spans="1:7" ht="14.25" x14ac:dyDescent="0.2">
      <c r="A9" s="9" t="s">
        <v>85</v>
      </c>
      <c r="B9" s="28">
        <v>192</v>
      </c>
      <c r="C9" s="28">
        <v>73</v>
      </c>
      <c r="D9" s="28">
        <v>3</v>
      </c>
      <c r="E9" s="4">
        <v>84</v>
      </c>
      <c r="F9" s="4"/>
      <c r="G9" s="2">
        <f t="shared" si="0"/>
        <v>352</v>
      </c>
    </row>
    <row r="10" spans="1:7" ht="14.25" x14ac:dyDescent="0.2">
      <c r="A10" s="9" t="s">
        <v>86</v>
      </c>
      <c r="B10" s="28">
        <v>151</v>
      </c>
      <c r="C10" s="28">
        <v>33</v>
      </c>
      <c r="D10" s="28"/>
      <c r="E10" s="4">
        <v>42</v>
      </c>
      <c r="F10" s="4"/>
      <c r="G10" s="2">
        <f t="shared" si="0"/>
        <v>226</v>
      </c>
    </row>
    <row r="11" spans="1:7" ht="14.25" x14ac:dyDescent="0.2">
      <c r="A11" s="9" t="s">
        <v>87</v>
      </c>
      <c r="B11" s="28">
        <v>114</v>
      </c>
      <c r="C11" s="28">
        <v>38</v>
      </c>
      <c r="D11" s="28"/>
      <c r="E11" s="4">
        <v>31</v>
      </c>
      <c r="F11" s="4"/>
      <c r="G11" s="2">
        <f t="shared" si="0"/>
        <v>183</v>
      </c>
    </row>
    <row r="12" spans="1:7" ht="15.75" x14ac:dyDescent="0.25">
      <c r="A12" s="10" t="s">
        <v>0</v>
      </c>
      <c r="B12" s="5">
        <f t="shared" ref="B12:G12" si="1">SUM(B6:B11)</f>
        <v>895</v>
      </c>
      <c r="C12" s="5">
        <f t="shared" si="1"/>
        <v>264</v>
      </c>
      <c r="D12" s="5">
        <f t="shared" si="1"/>
        <v>6</v>
      </c>
      <c r="E12" s="5">
        <f t="shared" si="1"/>
        <v>261</v>
      </c>
      <c r="F12" s="5">
        <f t="shared" si="1"/>
        <v>0</v>
      </c>
      <c r="G12" s="5">
        <f t="shared" si="1"/>
        <v>1426</v>
      </c>
    </row>
    <row r="13" spans="1:7" ht="14.25" x14ac:dyDescent="0.2">
      <c r="B13" s="57" t="s">
        <v>296</v>
      </c>
      <c r="C13" s="29" t="s">
        <v>296</v>
      </c>
    </row>
    <row r="15" spans="1:7" x14ac:dyDescent="0.2">
      <c r="A15" s="147"/>
      <c r="B15" s="148" t="s">
        <v>141</v>
      </c>
      <c r="C15" s="148"/>
      <c r="D15" s="148"/>
      <c r="E15" s="148"/>
      <c r="F15" s="148"/>
      <c r="G15" s="148"/>
    </row>
    <row r="16" spans="1:7" x14ac:dyDescent="0.2">
      <c r="A16" s="147"/>
      <c r="B16" s="15" t="s">
        <v>125</v>
      </c>
      <c r="C16" s="15" t="s">
        <v>126</v>
      </c>
      <c r="D16" s="139" t="s">
        <v>134</v>
      </c>
      <c r="E16" s="139" t="s">
        <v>122</v>
      </c>
      <c r="F16" s="139" t="s">
        <v>123</v>
      </c>
      <c r="G16" s="150" t="s">
        <v>0</v>
      </c>
    </row>
    <row r="17" spans="1:7" x14ac:dyDescent="0.2">
      <c r="A17" s="137"/>
      <c r="B17" s="139" t="s">
        <v>152</v>
      </c>
      <c r="C17" s="139" t="s">
        <v>152</v>
      </c>
      <c r="D17" s="149"/>
      <c r="E17" s="139"/>
      <c r="F17" s="139"/>
      <c r="G17" s="150"/>
    </row>
    <row r="18" spans="1:7" x14ac:dyDescent="0.2">
      <c r="A18" s="138"/>
      <c r="B18" s="139"/>
      <c r="C18" s="139"/>
      <c r="D18" s="149"/>
      <c r="E18" s="139"/>
      <c r="F18" s="139"/>
      <c r="G18" s="150"/>
    </row>
    <row r="19" spans="1:7" ht="14.25" x14ac:dyDescent="0.2">
      <c r="A19" s="9" t="s">
        <v>82</v>
      </c>
      <c r="B19" s="28">
        <v>106</v>
      </c>
      <c r="C19" s="28">
        <v>40</v>
      </c>
      <c r="D19" s="28">
        <v>1</v>
      </c>
      <c r="E19" s="4">
        <v>19</v>
      </c>
      <c r="F19" s="4"/>
      <c r="G19" s="2">
        <f t="shared" ref="G19:G24" si="2">SUM(B19:F19)</f>
        <v>166</v>
      </c>
    </row>
    <row r="20" spans="1:7" ht="14.25" x14ac:dyDescent="0.2">
      <c r="A20" s="9" t="s">
        <v>83</v>
      </c>
      <c r="B20" s="28">
        <v>150</v>
      </c>
      <c r="C20" s="28">
        <v>32</v>
      </c>
      <c r="D20" s="28"/>
      <c r="E20" s="4">
        <v>25</v>
      </c>
      <c r="F20" s="4"/>
      <c r="G20" s="2">
        <f t="shared" si="2"/>
        <v>207</v>
      </c>
    </row>
    <row r="21" spans="1:7" ht="14.25" x14ac:dyDescent="0.2">
      <c r="A21" s="9" t="s">
        <v>84</v>
      </c>
      <c r="B21" s="28">
        <v>204</v>
      </c>
      <c r="C21" s="28">
        <v>57</v>
      </c>
      <c r="D21" s="28">
        <v>1</v>
      </c>
      <c r="E21" s="4">
        <v>30</v>
      </c>
      <c r="F21" s="4"/>
      <c r="G21" s="2">
        <f t="shared" si="2"/>
        <v>292</v>
      </c>
    </row>
    <row r="22" spans="1:7" ht="14.25" x14ac:dyDescent="0.2">
      <c r="A22" s="9" t="s">
        <v>85</v>
      </c>
      <c r="B22" s="28">
        <v>209</v>
      </c>
      <c r="C22" s="28">
        <v>78</v>
      </c>
      <c r="D22" s="28">
        <v>1</v>
      </c>
      <c r="E22" s="4">
        <v>64</v>
      </c>
      <c r="F22" s="4"/>
      <c r="G22" s="2">
        <f t="shared" si="2"/>
        <v>352</v>
      </c>
    </row>
    <row r="23" spans="1:7" ht="14.25" x14ac:dyDescent="0.2">
      <c r="A23" s="9" t="s">
        <v>86</v>
      </c>
      <c r="B23" s="28">
        <v>158</v>
      </c>
      <c r="C23" s="28">
        <v>30</v>
      </c>
      <c r="D23" s="28"/>
      <c r="E23" s="4">
        <v>38</v>
      </c>
      <c r="F23" s="4"/>
      <c r="G23" s="2">
        <f t="shared" si="2"/>
        <v>226</v>
      </c>
    </row>
    <row r="24" spans="1:7" ht="14.25" x14ac:dyDescent="0.2">
      <c r="A24" s="9" t="s">
        <v>87</v>
      </c>
      <c r="B24" s="28">
        <v>126</v>
      </c>
      <c r="C24" s="28">
        <v>34</v>
      </c>
      <c r="D24" s="28"/>
      <c r="E24" s="4">
        <v>23</v>
      </c>
      <c r="F24" s="4"/>
      <c r="G24" s="2">
        <f t="shared" si="2"/>
        <v>183</v>
      </c>
    </row>
    <row r="25" spans="1:7" ht="15.75" x14ac:dyDescent="0.25">
      <c r="A25" s="10" t="s">
        <v>0</v>
      </c>
      <c r="B25" s="5">
        <f t="shared" ref="B25:G25" si="3">SUM(B19:B24)</f>
        <v>953</v>
      </c>
      <c r="C25" s="5">
        <f t="shared" si="3"/>
        <v>271</v>
      </c>
      <c r="D25" s="5">
        <f t="shared" si="3"/>
        <v>3</v>
      </c>
      <c r="E25" s="5">
        <f t="shared" si="3"/>
        <v>199</v>
      </c>
      <c r="F25" s="5">
        <f t="shared" si="3"/>
        <v>0</v>
      </c>
      <c r="G25" s="5">
        <f t="shared" si="3"/>
        <v>1426</v>
      </c>
    </row>
    <row r="26" spans="1:7" ht="14.25" x14ac:dyDescent="0.2">
      <c r="B26" s="57" t="s">
        <v>296</v>
      </c>
      <c r="C26" s="29" t="s">
        <v>296</v>
      </c>
    </row>
    <row r="28" spans="1:7" x14ac:dyDescent="0.2">
      <c r="A28" s="147"/>
      <c r="B28" s="148" t="s">
        <v>145</v>
      </c>
      <c r="C28" s="148"/>
      <c r="D28" s="148"/>
      <c r="E28" s="148"/>
      <c r="F28" s="148"/>
    </row>
    <row r="29" spans="1:7" ht="12.75" customHeight="1" x14ac:dyDescent="0.2">
      <c r="A29" s="147"/>
      <c r="B29" s="15" t="s">
        <v>124</v>
      </c>
      <c r="C29" s="139" t="s">
        <v>134</v>
      </c>
      <c r="D29" s="139" t="s">
        <v>122</v>
      </c>
      <c r="E29" s="139" t="s">
        <v>123</v>
      </c>
      <c r="F29" s="150" t="s">
        <v>0</v>
      </c>
    </row>
    <row r="30" spans="1:7" ht="12.75" customHeight="1" x14ac:dyDescent="0.2">
      <c r="A30" s="137"/>
      <c r="B30" s="139" t="s">
        <v>255</v>
      </c>
      <c r="C30" s="149"/>
      <c r="D30" s="139"/>
      <c r="E30" s="139"/>
      <c r="F30" s="150"/>
    </row>
    <row r="31" spans="1:7" x14ac:dyDescent="0.2">
      <c r="A31" s="138"/>
      <c r="B31" s="139"/>
      <c r="C31" s="149"/>
      <c r="D31" s="139"/>
      <c r="E31" s="139"/>
      <c r="F31" s="150"/>
    </row>
    <row r="32" spans="1:7" ht="14.25" x14ac:dyDescent="0.2">
      <c r="A32" s="9" t="s">
        <v>82</v>
      </c>
      <c r="B32" s="28">
        <v>79</v>
      </c>
      <c r="C32" s="28">
        <v>2</v>
      </c>
      <c r="D32" s="4">
        <v>85</v>
      </c>
      <c r="E32" s="4"/>
      <c r="F32" s="2">
        <f t="shared" ref="F32:F37" si="4">SUM(B32:E32)</f>
        <v>166</v>
      </c>
    </row>
    <row r="33" spans="1:9" ht="14.25" x14ac:dyDescent="0.2">
      <c r="A33" s="9" t="s">
        <v>83</v>
      </c>
      <c r="B33" s="28">
        <v>80</v>
      </c>
      <c r="C33" s="28"/>
      <c r="D33" s="4">
        <v>127</v>
      </c>
      <c r="E33" s="4"/>
      <c r="F33" s="2">
        <f t="shared" si="4"/>
        <v>207</v>
      </c>
    </row>
    <row r="34" spans="1:9" ht="14.25" x14ac:dyDescent="0.2">
      <c r="A34" s="9" t="s">
        <v>84</v>
      </c>
      <c r="B34" s="28">
        <v>116</v>
      </c>
      <c r="C34" s="28">
        <v>1</v>
      </c>
      <c r="D34" s="4">
        <v>175</v>
      </c>
      <c r="E34" s="4"/>
      <c r="F34" s="2">
        <f t="shared" si="4"/>
        <v>292</v>
      </c>
    </row>
    <row r="35" spans="1:9" ht="14.25" x14ac:dyDescent="0.2">
      <c r="A35" s="9" t="s">
        <v>85</v>
      </c>
      <c r="B35" s="28">
        <v>154</v>
      </c>
      <c r="C35" s="28">
        <v>1</v>
      </c>
      <c r="D35" s="4">
        <v>197</v>
      </c>
      <c r="E35" s="4"/>
      <c r="F35" s="2">
        <f t="shared" si="4"/>
        <v>352</v>
      </c>
    </row>
    <row r="36" spans="1:9" ht="14.25" x14ac:dyDescent="0.2">
      <c r="A36" s="9" t="s">
        <v>86</v>
      </c>
      <c r="B36" s="28">
        <v>96</v>
      </c>
      <c r="C36" s="28"/>
      <c r="D36" s="4">
        <v>130</v>
      </c>
      <c r="E36" s="4"/>
      <c r="F36" s="2">
        <f t="shared" si="4"/>
        <v>226</v>
      </c>
    </row>
    <row r="37" spans="1:9" ht="14.25" x14ac:dyDescent="0.2">
      <c r="A37" s="9" t="s">
        <v>87</v>
      </c>
      <c r="B37" s="28">
        <v>89</v>
      </c>
      <c r="C37" s="28"/>
      <c r="D37" s="4">
        <v>94</v>
      </c>
      <c r="E37" s="4"/>
      <c r="F37" s="2">
        <f t="shared" si="4"/>
        <v>183</v>
      </c>
    </row>
    <row r="38" spans="1:9" ht="15.75" x14ac:dyDescent="0.25">
      <c r="A38" s="10" t="s">
        <v>0</v>
      </c>
      <c r="B38" s="5">
        <f>SUM(B32:B37)</f>
        <v>614</v>
      </c>
      <c r="C38" s="5">
        <f>SUM(C32:C37)</f>
        <v>4</v>
      </c>
      <c r="D38" s="5">
        <f>SUM(D32:D37)</f>
        <v>808</v>
      </c>
      <c r="E38" s="5">
        <f>SUM(E32:E37)</f>
        <v>0</v>
      </c>
      <c r="F38" s="5">
        <f>SUM(F32:F37)</f>
        <v>1426</v>
      </c>
    </row>
    <row r="39" spans="1:9" ht="14.25" x14ac:dyDescent="0.2">
      <c r="B39" s="57" t="s">
        <v>296</v>
      </c>
    </row>
    <row r="41" spans="1:9" ht="12.75" customHeight="1" x14ac:dyDescent="0.2">
      <c r="A41" s="147"/>
      <c r="B41" s="148" t="s">
        <v>142</v>
      </c>
      <c r="C41" s="148"/>
      <c r="D41" s="148"/>
      <c r="E41" s="148"/>
      <c r="F41" s="148"/>
      <c r="G41" s="148"/>
      <c r="H41" s="148"/>
      <c r="I41" s="148"/>
    </row>
    <row r="42" spans="1:9" ht="12.75" customHeight="1" x14ac:dyDescent="0.2">
      <c r="A42" s="147"/>
      <c r="B42" s="15" t="s">
        <v>125</v>
      </c>
      <c r="C42" s="15" t="s">
        <v>125</v>
      </c>
      <c r="D42" s="15" t="s">
        <v>126</v>
      </c>
      <c r="E42" s="15" t="s">
        <v>126</v>
      </c>
      <c r="F42" s="139" t="s">
        <v>134</v>
      </c>
      <c r="G42" s="139" t="s">
        <v>122</v>
      </c>
      <c r="H42" s="139" t="s">
        <v>123</v>
      </c>
      <c r="I42" s="150" t="s">
        <v>0</v>
      </c>
    </row>
    <row r="43" spans="1:9" ht="12.75" customHeight="1" x14ac:dyDescent="0.2">
      <c r="A43" s="137"/>
      <c r="B43" s="139" t="s">
        <v>256</v>
      </c>
      <c r="C43" s="139" t="s">
        <v>257</v>
      </c>
      <c r="D43" s="139" t="s">
        <v>256</v>
      </c>
      <c r="E43" s="139" t="s">
        <v>257</v>
      </c>
      <c r="F43" s="149"/>
      <c r="G43" s="139"/>
      <c r="H43" s="139"/>
      <c r="I43" s="150"/>
    </row>
    <row r="44" spans="1:9" x14ac:dyDescent="0.2">
      <c r="A44" s="138"/>
      <c r="B44" s="139"/>
      <c r="C44" s="139"/>
      <c r="D44" s="139"/>
      <c r="E44" s="139"/>
      <c r="F44" s="149"/>
      <c r="G44" s="139"/>
      <c r="H44" s="139"/>
      <c r="I44" s="150"/>
    </row>
    <row r="45" spans="1:9" ht="14.25" x14ac:dyDescent="0.2">
      <c r="A45" s="93" t="s">
        <v>82</v>
      </c>
      <c r="B45" s="28">
        <v>99</v>
      </c>
      <c r="C45" s="28">
        <v>101</v>
      </c>
      <c r="D45" s="28">
        <v>38</v>
      </c>
      <c r="E45" s="28">
        <v>38</v>
      </c>
      <c r="F45" s="28">
        <v>2</v>
      </c>
      <c r="G45" s="4">
        <v>54</v>
      </c>
      <c r="H45" s="4"/>
      <c r="I45" s="94">
        <f t="shared" ref="I45:I50" si="5">SUM(B45:H45)</f>
        <v>332</v>
      </c>
    </row>
    <row r="46" spans="1:9" ht="14.25" x14ac:dyDescent="0.2">
      <c r="A46" s="93" t="s">
        <v>83</v>
      </c>
      <c r="B46" s="28">
        <v>142</v>
      </c>
      <c r="C46" s="28">
        <v>137</v>
      </c>
      <c r="D46" s="28">
        <v>28</v>
      </c>
      <c r="E46" s="28">
        <v>27</v>
      </c>
      <c r="F46" s="28">
        <v>1</v>
      </c>
      <c r="G46" s="4">
        <v>79</v>
      </c>
      <c r="H46" s="4"/>
      <c r="I46" s="94">
        <f t="shared" si="5"/>
        <v>414</v>
      </c>
    </row>
    <row r="47" spans="1:9" ht="14.25" x14ac:dyDescent="0.2">
      <c r="A47" s="93" t="s">
        <v>84</v>
      </c>
      <c r="B47" s="28">
        <v>192</v>
      </c>
      <c r="C47" s="28">
        <v>179</v>
      </c>
      <c r="D47" s="28">
        <v>51</v>
      </c>
      <c r="E47" s="28">
        <v>45</v>
      </c>
      <c r="F47" s="28">
        <v>2</v>
      </c>
      <c r="G47" s="4">
        <v>115</v>
      </c>
      <c r="H47" s="4"/>
      <c r="I47" s="94">
        <f t="shared" si="5"/>
        <v>584</v>
      </c>
    </row>
    <row r="48" spans="1:9" ht="14.25" x14ac:dyDescent="0.2">
      <c r="A48" s="93" t="s">
        <v>85</v>
      </c>
      <c r="B48" s="28">
        <v>190</v>
      </c>
      <c r="C48" s="28">
        <v>182</v>
      </c>
      <c r="D48" s="28">
        <v>70</v>
      </c>
      <c r="E48" s="28">
        <v>68</v>
      </c>
      <c r="F48" s="28">
        <v>2</v>
      </c>
      <c r="G48" s="4">
        <v>192</v>
      </c>
      <c r="H48" s="4"/>
      <c r="I48" s="94">
        <f t="shared" si="5"/>
        <v>704</v>
      </c>
    </row>
    <row r="49" spans="1:9" ht="14.25" x14ac:dyDescent="0.2">
      <c r="A49" s="93" t="s">
        <v>86</v>
      </c>
      <c r="B49" s="28">
        <v>148</v>
      </c>
      <c r="C49" s="28">
        <v>145</v>
      </c>
      <c r="D49" s="28">
        <v>31</v>
      </c>
      <c r="E49" s="28">
        <v>28</v>
      </c>
      <c r="F49" s="28">
        <v>0</v>
      </c>
      <c r="G49" s="4">
        <v>100</v>
      </c>
      <c r="H49" s="4"/>
      <c r="I49" s="94">
        <f t="shared" si="5"/>
        <v>452</v>
      </c>
    </row>
    <row r="50" spans="1:9" ht="14.25" x14ac:dyDescent="0.2">
      <c r="A50" s="93" t="s">
        <v>87</v>
      </c>
      <c r="B50" s="28">
        <v>115</v>
      </c>
      <c r="C50" s="28">
        <v>107</v>
      </c>
      <c r="D50" s="28">
        <v>35</v>
      </c>
      <c r="E50" s="28">
        <v>38</v>
      </c>
      <c r="F50" s="28">
        <v>2</v>
      </c>
      <c r="G50" s="4">
        <v>69</v>
      </c>
      <c r="H50" s="4"/>
      <c r="I50" s="94">
        <f t="shared" si="5"/>
        <v>366</v>
      </c>
    </row>
    <row r="51" spans="1:9" ht="15.75" x14ac:dyDescent="0.25">
      <c r="A51" s="92" t="s">
        <v>0</v>
      </c>
      <c r="B51" s="5">
        <f t="shared" ref="B51:I51" si="6">SUM(B45:B50)</f>
        <v>886</v>
      </c>
      <c r="C51" s="5">
        <f t="shared" si="6"/>
        <v>851</v>
      </c>
      <c r="D51" s="5">
        <f t="shared" si="6"/>
        <v>253</v>
      </c>
      <c r="E51" s="5">
        <f t="shared" si="6"/>
        <v>244</v>
      </c>
      <c r="F51" s="5">
        <f t="shared" si="6"/>
        <v>9</v>
      </c>
      <c r="G51" s="5">
        <f t="shared" si="6"/>
        <v>609</v>
      </c>
      <c r="H51" s="5">
        <f t="shared" si="6"/>
        <v>0</v>
      </c>
      <c r="I51" s="5">
        <f t="shared" si="6"/>
        <v>2852</v>
      </c>
    </row>
    <row r="52" spans="1:9" ht="14.25" x14ac:dyDescent="0.2">
      <c r="B52" s="57" t="s">
        <v>296</v>
      </c>
      <c r="C52" s="29" t="s">
        <v>296</v>
      </c>
      <c r="D52" s="29" t="s">
        <v>296</v>
      </c>
      <c r="E52" s="29" t="s">
        <v>296</v>
      </c>
    </row>
  </sheetData>
  <mergeCells count="37">
    <mergeCell ref="A28:A29"/>
    <mergeCell ref="B28:F28"/>
    <mergeCell ref="C29:C31"/>
    <mergeCell ref="D29:D31"/>
    <mergeCell ref="E29:E31"/>
    <mergeCell ref="F29:F31"/>
    <mergeCell ref="A30:A31"/>
    <mergeCell ref="B30:B31"/>
    <mergeCell ref="A15:A16"/>
    <mergeCell ref="B15:G15"/>
    <mergeCell ref="D16:D18"/>
    <mergeCell ref="E16:E18"/>
    <mergeCell ref="F16:F18"/>
    <mergeCell ref="G16:G18"/>
    <mergeCell ref="A17:A18"/>
    <mergeCell ref="B17:B18"/>
    <mergeCell ref="C17:C18"/>
    <mergeCell ref="A2:A3"/>
    <mergeCell ref="B2:G2"/>
    <mergeCell ref="D3:D5"/>
    <mergeCell ref="E3:E5"/>
    <mergeCell ref="F3:F5"/>
    <mergeCell ref="G3:G5"/>
    <mergeCell ref="A4:A5"/>
    <mergeCell ref="B4:B5"/>
    <mergeCell ref="C4:C5"/>
    <mergeCell ref="A41:A42"/>
    <mergeCell ref="B41:I41"/>
    <mergeCell ref="F42:F44"/>
    <mergeCell ref="G42:G44"/>
    <mergeCell ref="H42:H44"/>
    <mergeCell ref="I42:I44"/>
    <mergeCell ref="A43:A44"/>
    <mergeCell ref="B43:B44"/>
    <mergeCell ref="C43:C44"/>
    <mergeCell ref="D43:D44"/>
    <mergeCell ref="E43:E44"/>
  </mergeCells>
  <pageMargins left="0.7" right="0.7" top="0.75" bottom="0.75" header="0.3" footer="0.3"/>
  <pageSetup paperSize="17" scale="86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H24"/>
  <sheetViews>
    <sheetView zoomScaleNormal="100" workbookViewId="0">
      <selection activeCell="R27" sqref="R27"/>
    </sheetView>
  </sheetViews>
  <sheetFormatPr defaultRowHeight="12.75" x14ac:dyDescent="0.2"/>
  <cols>
    <col min="1" max="1" width="13.7109375" bestFit="1" customWidth="1"/>
    <col min="2" max="2" width="10.7109375" customWidth="1"/>
    <col min="3" max="3" width="11.85546875" customWidth="1"/>
    <col min="4" max="7" width="9.28515625" bestFit="1" customWidth="1"/>
    <col min="8" max="8" width="13" bestFit="1" customWidth="1"/>
  </cols>
  <sheetData>
    <row r="2" spans="1:8" x14ac:dyDescent="0.2">
      <c r="A2" s="147"/>
      <c r="B2" s="148" t="s">
        <v>143</v>
      </c>
      <c r="C2" s="148"/>
      <c r="D2" s="148"/>
      <c r="E2" s="148"/>
      <c r="F2" s="148"/>
      <c r="G2" s="148"/>
    </row>
    <row r="3" spans="1:8" x14ac:dyDescent="0.2">
      <c r="A3" s="147"/>
      <c r="B3" s="15" t="s">
        <v>125</v>
      </c>
      <c r="C3" s="15" t="s">
        <v>126</v>
      </c>
      <c r="D3" s="139" t="s">
        <v>134</v>
      </c>
      <c r="E3" s="139" t="s">
        <v>122</v>
      </c>
      <c r="F3" s="139" t="s">
        <v>123</v>
      </c>
      <c r="G3" s="150" t="s">
        <v>0</v>
      </c>
    </row>
    <row r="4" spans="1:8" x14ac:dyDescent="0.2">
      <c r="A4" s="137"/>
      <c r="B4" s="139" t="s">
        <v>153</v>
      </c>
      <c r="C4" s="139" t="s">
        <v>153</v>
      </c>
      <c r="D4" s="149"/>
      <c r="E4" s="139"/>
      <c r="F4" s="139"/>
      <c r="G4" s="150"/>
    </row>
    <row r="5" spans="1:8" x14ac:dyDescent="0.2">
      <c r="A5" s="138"/>
      <c r="B5" s="139"/>
      <c r="C5" s="139"/>
      <c r="D5" s="149"/>
      <c r="E5" s="139"/>
      <c r="F5" s="139"/>
      <c r="G5" s="150"/>
    </row>
    <row r="6" spans="1:8" ht="14.25" x14ac:dyDescent="0.2">
      <c r="A6" s="9" t="s">
        <v>82</v>
      </c>
      <c r="B6" s="28">
        <v>110</v>
      </c>
      <c r="C6" s="28">
        <v>38</v>
      </c>
      <c r="D6" s="28">
        <v>1</v>
      </c>
      <c r="E6" s="4">
        <v>17</v>
      </c>
      <c r="F6" s="4"/>
      <c r="G6" s="2">
        <f t="shared" ref="G6:G11" si="0">SUM(B6:F6)</f>
        <v>166</v>
      </c>
    </row>
    <row r="7" spans="1:8" ht="14.25" x14ac:dyDescent="0.2">
      <c r="A7" s="9" t="s">
        <v>83</v>
      </c>
      <c r="B7" s="28">
        <v>144</v>
      </c>
      <c r="C7" s="28">
        <v>31</v>
      </c>
      <c r="D7" s="28">
        <v>1</v>
      </c>
      <c r="E7" s="4">
        <v>31</v>
      </c>
      <c r="F7" s="4"/>
      <c r="G7" s="2">
        <f t="shared" si="0"/>
        <v>207</v>
      </c>
    </row>
    <row r="8" spans="1:8" ht="14.25" x14ac:dyDescent="0.2">
      <c r="A8" s="9" t="s">
        <v>84</v>
      </c>
      <c r="B8" s="28">
        <v>202</v>
      </c>
      <c r="C8" s="28">
        <v>52</v>
      </c>
      <c r="D8" s="28">
        <v>1</v>
      </c>
      <c r="E8" s="4">
        <v>37</v>
      </c>
      <c r="F8" s="4"/>
      <c r="G8" s="2">
        <f t="shared" si="0"/>
        <v>292</v>
      </c>
    </row>
    <row r="9" spans="1:8" ht="14.25" x14ac:dyDescent="0.2">
      <c r="A9" s="9" t="s">
        <v>85</v>
      </c>
      <c r="B9" s="28">
        <v>200</v>
      </c>
      <c r="C9" s="28">
        <v>70</v>
      </c>
      <c r="D9" s="28">
        <v>1</v>
      </c>
      <c r="E9" s="4">
        <v>81</v>
      </c>
      <c r="F9" s="4"/>
      <c r="G9" s="2">
        <f t="shared" si="0"/>
        <v>352</v>
      </c>
    </row>
    <row r="10" spans="1:8" ht="14.25" x14ac:dyDescent="0.2">
      <c r="A10" s="9" t="s">
        <v>86</v>
      </c>
      <c r="B10" s="28">
        <v>152</v>
      </c>
      <c r="C10" s="28">
        <v>32</v>
      </c>
      <c r="D10" s="28"/>
      <c r="E10" s="4">
        <v>42</v>
      </c>
      <c r="F10" s="4"/>
      <c r="G10" s="2">
        <f t="shared" si="0"/>
        <v>226</v>
      </c>
    </row>
    <row r="11" spans="1:8" ht="14.25" x14ac:dyDescent="0.2">
      <c r="A11" s="9" t="s">
        <v>87</v>
      </c>
      <c r="B11" s="28">
        <v>121</v>
      </c>
      <c r="C11" s="28">
        <v>36</v>
      </c>
      <c r="D11" s="28"/>
      <c r="E11" s="4">
        <v>26</v>
      </c>
      <c r="F11" s="4"/>
      <c r="G11" s="2">
        <f t="shared" si="0"/>
        <v>183</v>
      </c>
    </row>
    <row r="12" spans="1:8" ht="15.75" x14ac:dyDescent="0.25">
      <c r="A12" s="10" t="s">
        <v>0</v>
      </c>
      <c r="B12" s="5">
        <f t="shared" ref="B12:G12" si="1">SUM(B6:B11)</f>
        <v>929</v>
      </c>
      <c r="C12" s="5">
        <f t="shared" si="1"/>
        <v>259</v>
      </c>
      <c r="D12" s="5">
        <f t="shared" si="1"/>
        <v>4</v>
      </c>
      <c r="E12" s="5">
        <f t="shared" si="1"/>
        <v>234</v>
      </c>
      <c r="F12" s="5">
        <f t="shared" si="1"/>
        <v>0</v>
      </c>
      <c r="G12" s="5">
        <f t="shared" si="1"/>
        <v>1426</v>
      </c>
      <c r="H12" s="26"/>
    </row>
    <row r="14" spans="1:8" x14ac:dyDescent="0.2">
      <c r="A14" s="147"/>
      <c r="B14" s="148" t="s">
        <v>144</v>
      </c>
      <c r="C14" s="148"/>
      <c r="D14" s="148"/>
      <c r="E14" s="148"/>
      <c r="F14" s="148"/>
      <c r="G14" s="148"/>
    </row>
    <row r="15" spans="1:8" x14ac:dyDescent="0.2">
      <c r="A15" s="147"/>
      <c r="B15" s="15" t="s">
        <v>125</v>
      </c>
      <c r="C15" s="15" t="s">
        <v>126</v>
      </c>
      <c r="D15" s="139" t="s">
        <v>134</v>
      </c>
      <c r="E15" s="139" t="s">
        <v>122</v>
      </c>
      <c r="F15" s="139" t="s">
        <v>123</v>
      </c>
      <c r="G15" s="150" t="s">
        <v>0</v>
      </c>
    </row>
    <row r="16" spans="1:8" x14ac:dyDescent="0.2">
      <c r="A16" s="137"/>
      <c r="B16" s="134" t="s">
        <v>154</v>
      </c>
      <c r="C16" s="139" t="s">
        <v>154</v>
      </c>
      <c r="D16" s="149"/>
      <c r="E16" s="139"/>
      <c r="F16" s="139"/>
      <c r="G16" s="150"/>
    </row>
    <row r="17" spans="1:7" x14ac:dyDescent="0.2">
      <c r="A17" s="138"/>
      <c r="B17" s="136"/>
      <c r="C17" s="139"/>
      <c r="D17" s="149"/>
      <c r="E17" s="139"/>
      <c r="F17" s="139"/>
      <c r="G17" s="150"/>
    </row>
    <row r="18" spans="1:7" ht="14.25" x14ac:dyDescent="0.2">
      <c r="A18" s="9" t="s">
        <v>82</v>
      </c>
      <c r="B18" s="28">
        <v>106</v>
      </c>
      <c r="C18" s="28">
        <v>38</v>
      </c>
      <c r="D18" s="28"/>
      <c r="E18" s="4">
        <v>22</v>
      </c>
      <c r="F18" s="4"/>
      <c r="G18" s="2">
        <f t="shared" ref="G18:G23" si="2">SUM(B18:F18)</f>
        <v>166</v>
      </c>
    </row>
    <row r="19" spans="1:7" ht="14.25" x14ac:dyDescent="0.2">
      <c r="A19" s="9" t="s">
        <v>83</v>
      </c>
      <c r="B19" s="28">
        <v>139</v>
      </c>
      <c r="C19" s="28">
        <v>35</v>
      </c>
      <c r="D19" s="28"/>
      <c r="E19" s="4">
        <v>33</v>
      </c>
      <c r="F19" s="4"/>
      <c r="G19" s="2">
        <f t="shared" si="2"/>
        <v>207</v>
      </c>
    </row>
    <row r="20" spans="1:7" ht="14.25" x14ac:dyDescent="0.2">
      <c r="A20" s="9" t="s">
        <v>84</v>
      </c>
      <c r="B20" s="28">
        <v>201</v>
      </c>
      <c r="C20" s="28">
        <v>54</v>
      </c>
      <c r="D20" s="28">
        <v>2</v>
      </c>
      <c r="E20" s="4">
        <v>35</v>
      </c>
      <c r="F20" s="4"/>
      <c r="G20" s="2">
        <f t="shared" si="2"/>
        <v>292</v>
      </c>
    </row>
    <row r="21" spans="1:7" ht="14.25" x14ac:dyDescent="0.2">
      <c r="A21" s="9" t="s">
        <v>85</v>
      </c>
      <c r="B21" s="28">
        <v>209</v>
      </c>
      <c r="C21" s="28">
        <v>72</v>
      </c>
      <c r="D21" s="28">
        <v>2</v>
      </c>
      <c r="E21" s="4">
        <v>69</v>
      </c>
      <c r="F21" s="4"/>
      <c r="G21" s="2">
        <f t="shared" si="2"/>
        <v>352</v>
      </c>
    </row>
    <row r="22" spans="1:7" ht="14.25" x14ac:dyDescent="0.2">
      <c r="A22" s="9" t="s">
        <v>86</v>
      </c>
      <c r="B22" s="28">
        <v>151</v>
      </c>
      <c r="C22" s="28">
        <v>30</v>
      </c>
      <c r="D22" s="28">
        <v>2</v>
      </c>
      <c r="E22" s="4">
        <v>43</v>
      </c>
      <c r="F22" s="4"/>
      <c r="G22" s="2">
        <f t="shared" si="2"/>
        <v>226</v>
      </c>
    </row>
    <row r="23" spans="1:7" ht="14.25" x14ac:dyDescent="0.2">
      <c r="A23" s="9" t="s">
        <v>87</v>
      </c>
      <c r="B23" s="28">
        <v>122</v>
      </c>
      <c r="C23" s="28">
        <v>36</v>
      </c>
      <c r="D23" s="28"/>
      <c r="E23" s="4">
        <v>25</v>
      </c>
      <c r="F23" s="4"/>
      <c r="G23" s="2">
        <f t="shared" si="2"/>
        <v>183</v>
      </c>
    </row>
    <row r="24" spans="1:7" ht="15.75" x14ac:dyDescent="0.25">
      <c r="A24" s="10" t="s">
        <v>0</v>
      </c>
      <c r="B24" s="5">
        <f t="shared" ref="B24:G24" si="3">SUM(B18:B23)</f>
        <v>928</v>
      </c>
      <c r="C24" s="5">
        <f t="shared" si="3"/>
        <v>265</v>
      </c>
      <c r="D24" s="5">
        <f t="shared" si="3"/>
        <v>6</v>
      </c>
      <c r="E24" s="5">
        <f t="shared" si="3"/>
        <v>227</v>
      </c>
      <c r="F24" s="5">
        <f t="shared" si="3"/>
        <v>0</v>
      </c>
      <c r="G24" s="5">
        <f t="shared" si="3"/>
        <v>1426</v>
      </c>
    </row>
  </sheetData>
  <mergeCells count="18">
    <mergeCell ref="A14:A15"/>
    <mergeCell ref="B14:G14"/>
    <mergeCell ref="D15:D17"/>
    <mergeCell ref="E15:E17"/>
    <mergeCell ref="F15:F17"/>
    <mergeCell ref="G15:G17"/>
    <mergeCell ref="A16:A17"/>
    <mergeCell ref="B16:B17"/>
    <mergeCell ref="C16:C17"/>
    <mergeCell ref="A2:A3"/>
    <mergeCell ref="B2:G2"/>
    <mergeCell ref="D3:D5"/>
    <mergeCell ref="E3:E5"/>
    <mergeCell ref="F3:F5"/>
    <mergeCell ref="G3:G5"/>
    <mergeCell ref="A4:A5"/>
    <mergeCell ref="B4:B5"/>
    <mergeCell ref="C4:C5"/>
  </mergeCells>
  <pageMargins left="0.7" right="0.7" top="0.75" bottom="0.75" header="0.3" footer="0.3"/>
  <pageSetup paperSize="17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49"/>
  <sheetViews>
    <sheetView zoomScaleNormal="100" workbookViewId="0">
      <selection activeCell="O34" sqref="O34"/>
    </sheetView>
  </sheetViews>
  <sheetFormatPr defaultRowHeight="12.75" x14ac:dyDescent="0.2"/>
  <cols>
    <col min="1" max="1" width="13.85546875" bestFit="1" customWidth="1"/>
    <col min="2" max="2" width="11.85546875" customWidth="1"/>
  </cols>
  <sheetData>
    <row r="1" spans="1:8" x14ac:dyDescent="0.2">
      <c r="A1" s="147"/>
      <c r="B1" s="148" t="s">
        <v>140</v>
      </c>
      <c r="C1" s="148"/>
      <c r="D1" s="148"/>
      <c r="E1" s="148"/>
      <c r="F1" s="148"/>
      <c r="G1" s="148"/>
      <c r="H1" s="148"/>
    </row>
    <row r="2" spans="1:8" x14ac:dyDescent="0.2">
      <c r="A2" s="147"/>
      <c r="B2" s="15" t="s">
        <v>124</v>
      </c>
      <c r="C2" s="15" t="s">
        <v>125</v>
      </c>
      <c r="D2" s="15" t="s">
        <v>126</v>
      </c>
      <c r="E2" s="139" t="s">
        <v>134</v>
      </c>
      <c r="F2" s="139" t="s">
        <v>122</v>
      </c>
      <c r="G2" s="139" t="s">
        <v>123</v>
      </c>
      <c r="H2" s="150" t="s">
        <v>0</v>
      </c>
    </row>
    <row r="3" spans="1:8" x14ac:dyDescent="0.2">
      <c r="A3" s="137"/>
      <c r="B3" s="139" t="s">
        <v>258</v>
      </c>
      <c r="C3" s="139" t="s">
        <v>259</v>
      </c>
      <c r="D3" s="139" t="s">
        <v>259</v>
      </c>
      <c r="E3" s="149"/>
      <c r="F3" s="139"/>
      <c r="G3" s="139"/>
      <c r="H3" s="150"/>
    </row>
    <row r="4" spans="1:8" x14ac:dyDescent="0.2">
      <c r="A4" s="138"/>
      <c r="B4" s="139"/>
      <c r="C4" s="139"/>
      <c r="D4" s="139"/>
      <c r="E4" s="149"/>
      <c r="F4" s="139"/>
      <c r="G4" s="139"/>
      <c r="H4" s="150"/>
    </row>
    <row r="5" spans="1:8" ht="14.25" x14ac:dyDescent="0.2">
      <c r="A5" s="9" t="s">
        <v>88</v>
      </c>
      <c r="B5" s="28">
        <v>138</v>
      </c>
      <c r="C5" s="28">
        <v>100</v>
      </c>
      <c r="D5" s="28">
        <v>23</v>
      </c>
      <c r="E5" s="28">
        <v>0</v>
      </c>
      <c r="F5" s="13">
        <v>10</v>
      </c>
      <c r="G5" s="13"/>
      <c r="H5" s="2">
        <f>SUM(B5:G5)</f>
        <v>271</v>
      </c>
    </row>
    <row r="6" spans="1:8" ht="14.25" x14ac:dyDescent="0.2">
      <c r="A6" s="9" t="s">
        <v>89</v>
      </c>
      <c r="B6" s="28">
        <v>284</v>
      </c>
      <c r="C6" s="28">
        <v>154</v>
      </c>
      <c r="D6" s="28">
        <v>51</v>
      </c>
      <c r="E6" s="28">
        <v>0</v>
      </c>
      <c r="F6" s="13">
        <v>18</v>
      </c>
      <c r="G6" s="13"/>
      <c r="H6" s="2">
        <f>SUM(B6:G6)</f>
        <v>507</v>
      </c>
    </row>
    <row r="7" spans="1:8" ht="14.25" x14ac:dyDescent="0.2">
      <c r="A7" s="9" t="s">
        <v>90</v>
      </c>
      <c r="B7" s="28">
        <v>124</v>
      </c>
      <c r="C7" s="28">
        <v>95</v>
      </c>
      <c r="D7" s="28">
        <v>17</v>
      </c>
      <c r="E7" s="28">
        <v>0</v>
      </c>
      <c r="F7" s="13">
        <v>3</v>
      </c>
      <c r="G7" s="13"/>
      <c r="H7" s="2">
        <f>SUM(B7:G7)</f>
        <v>239</v>
      </c>
    </row>
    <row r="8" spans="1:8" ht="14.25" x14ac:dyDescent="0.2">
      <c r="A8" s="9" t="s">
        <v>91</v>
      </c>
      <c r="B8" s="28">
        <v>324</v>
      </c>
      <c r="C8" s="28">
        <v>210</v>
      </c>
      <c r="D8" s="28">
        <v>51</v>
      </c>
      <c r="E8" s="28">
        <v>1</v>
      </c>
      <c r="F8" s="13">
        <v>9</v>
      </c>
      <c r="G8" s="14"/>
      <c r="H8" s="2">
        <f>SUM(B8:G8)</f>
        <v>595</v>
      </c>
    </row>
    <row r="9" spans="1:8" ht="15.75" x14ac:dyDescent="0.25">
      <c r="A9" s="10" t="s">
        <v>0</v>
      </c>
      <c r="B9" s="5">
        <f t="shared" ref="B9:H9" si="0">SUM(B5:B8)</f>
        <v>870</v>
      </c>
      <c r="C9" s="5">
        <f t="shared" si="0"/>
        <v>559</v>
      </c>
      <c r="D9" s="5">
        <f t="shared" si="0"/>
        <v>142</v>
      </c>
      <c r="E9" s="5">
        <f t="shared" si="0"/>
        <v>1</v>
      </c>
      <c r="F9" s="5">
        <f t="shared" si="0"/>
        <v>40</v>
      </c>
      <c r="G9" s="5">
        <f t="shared" si="0"/>
        <v>0</v>
      </c>
      <c r="H9" s="5">
        <f t="shared" si="0"/>
        <v>1612</v>
      </c>
    </row>
    <row r="11" spans="1:8" x14ac:dyDescent="0.2">
      <c r="A11" s="147"/>
      <c r="B11" s="148" t="s">
        <v>141</v>
      </c>
      <c r="C11" s="148"/>
      <c r="D11" s="148"/>
      <c r="E11" s="148"/>
      <c r="F11" s="148"/>
      <c r="G11" s="148"/>
      <c r="H11" s="148"/>
    </row>
    <row r="12" spans="1:8" x14ac:dyDescent="0.2">
      <c r="A12" s="147"/>
      <c r="B12" s="15" t="s">
        <v>124</v>
      </c>
      <c r="C12" s="15" t="s">
        <v>125</v>
      </c>
      <c r="D12" s="15" t="s">
        <v>126</v>
      </c>
      <c r="E12" s="139" t="s">
        <v>134</v>
      </c>
      <c r="F12" s="139" t="s">
        <v>122</v>
      </c>
      <c r="G12" s="139" t="s">
        <v>123</v>
      </c>
      <c r="H12" s="150" t="s">
        <v>0</v>
      </c>
    </row>
    <row r="13" spans="1:8" x14ac:dyDescent="0.2">
      <c r="A13" s="137"/>
      <c r="B13" s="139" t="s">
        <v>260</v>
      </c>
      <c r="C13" s="139" t="s">
        <v>260</v>
      </c>
      <c r="D13" s="139" t="s">
        <v>260</v>
      </c>
      <c r="E13" s="149"/>
      <c r="F13" s="139"/>
      <c r="G13" s="139"/>
      <c r="H13" s="150"/>
    </row>
    <row r="14" spans="1:8" x14ac:dyDescent="0.2">
      <c r="A14" s="138"/>
      <c r="B14" s="139"/>
      <c r="C14" s="139"/>
      <c r="D14" s="139"/>
      <c r="E14" s="149"/>
      <c r="F14" s="139"/>
      <c r="G14" s="139"/>
      <c r="H14" s="150"/>
    </row>
    <row r="15" spans="1:8" ht="14.25" x14ac:dyDescent="0.2">
      <c r="A15" s="9" t="s">
        <v>88</v>
      </c>
      <c r="B15" s="28">
        <v>108</v>
      </c>
      <c r="C15" s="28">
        <v>122</v>
      </c>
      <c r="D15" s="28">
        <v>28</v>
      </c>
      <c r="E15" s="28">
        <v>0</v>
      </c>
      <c r="F15" s="13">
        <v>13</v>
      </c>
      <c r="G15" s="13"/>
      <c r="H15" s="2">
        <f>SUM(B15:G15)</f>
        <v>271</v>
      </c>
    </row>
    <row r="16" spans="1:8" ht="14.25" x14ac:dyDescent="0.2">
      <c r="A16" s="9" t="s">
        <v>89</v>
      </c>
      <c r="B16" s="28">
        <v>176</v>
      </c>
      <c r="C16" s="28">
        <v>214</v>
      </c>
      <c r="D16" s="28">
        <v>89</v>
      </c>
      <c r="E16" s="28">
        <v>0</v>
      </c>
      <c r="F16" s="13">
        <v>28</v>
      </c>
      <c r="G16" s="13"/>
      <c r="H16" s="2">
        <f>SUM(B16:G16)</f>
        <v>507</v>
      </c>
    </row>
    <row r="17" spans="1:10" ht="14.25" x14ac:dyDescent="0.2">
      <c r="A17" s="9" t="s">
        <v>90</v>
      </c>
      <c r="B17" s="28">
        <v>92</v>
      </c>
      <c r="C17" s="28">
        <v>113</v>
      </c>
      <c r="D17" s="28">
        <v>23</v>
      </c>
      <c r="E17" s="28">
        <v>0</v>
      </c>
      <c r="F17" s="13">
        <v>11</v>
      </c>
      <c r="G17" s="13"/>
      <c r="H17" s="2">
        <f>SUM(B17:G17)</f>
        <v>239</v>
      </c>
    </row>
    <row r="18" spans="1:10" ht="14.25" x14ac:dyDescent="0.2">
      <c r="A18" s="9" t="s">
        <v>91</v>
      </c>
      <c r="B18" s="28">
        <v>224</v>
      </c>
      <c r="C18" s="28">
        <v>274</v>
      </c>
      <c r="D18" s="28">
        <v>71</v>
      </c>
      <c r="E18" s="28">
        <v>1</v>
      </c>
      <c r="F18" s="13">
        <v>25</v>
      </c>
      <c r="G18" s="14"/>
      <c r="H18" s="2">
        <f>SUM(B18:G18)</f>
        <v>595</v>
      </c>
    </row>
    <row r="19" spans="1:10" ht="15.75" x14ac:dyDescent="0.25">
      <c r="A19" s="10" t="s">
        <v>0</v>
      </c>
      <c r="B19" s="5">
        <f t="shared" ref="B19:H19" si="1">SUM(B15:B18)</f>
        <v>600</v>
      </c>
      <c r="C19" s="5">
        <f t="shared" si="1"/>
        <v>723</v>
      </c>
      <c r="D19" s="5">
        <f t="shared" si="1"/>
        <v>211</v>
      </c>
      <c r="E19" s="5">
        <f t="shared" si="1"/>
        <v>1</v>
      </c>
      <c r="F19" s="5">
        <f t="shared" si="1"/>
        <v>77</v>
      </c>
      <c r="G19" s="5">
        <f t="shared" si="1"/>
        <v>0</v>
      </c>
      <c r="H19" s="5">
        <f t="shared" si="1"/>
        <v>1612</v>
      </c>
    </row>
    <row r="21" spans="1:10" x14ac:dyDescent="0.2">
      <c r="A21" s="147"/>
      <c r="B21" s="148" t="s">
        <v>145</v>
      </c>
      <c r="C21" s="148"/>
      <c r="D21" s="148"/>
      <c r="E21" s="148"/>
      <c r="F21" s="148"/>
      <c r="G21" s="148"/>
    </row>
    <row r="22" spans="1:10" x14ac:dyDescent="0.2">
      <c r="A22" s="147"/>
      <c r="B22" s="15" t="s">
        <v>125</v>
      </c>
      <c r="C22" s="15" t="s">
        <v>126</v>
      </c>
      <c r="D22" s="139" t="s">
        <v>134</v>
      </c>
      <c r="E22" s="139" t="s">
        <v>122</v>
      </c>
      <c r="F22" s="139" t="s">
        <v>123</v>
      </c>
      <c r="G22" s="150" t="s">
        <v>0</v>
      </c>
    </row>
    <row r="23" spans="1:10" x14ac:dyDescent="0.2">
      <c r="A23" s="137"/>
      <c r="B23" s="139" t="s">
        <v>263</v>
      </c>
      <c r="C23" s="139" t="s">
        <v>263</v>
      </c>
      <c r="D23" s="149"/>
      <c r="E23" s="139"/>
      <c r="F23" s="139"/>
      <c r="G23" s="150"/>
    </row>
    <row r="24" spans="1:10" x14ac:dyDescent="0.2">
      <c r="A24" s="138"/>
      <c r="B24" s="139"/>
      <c r="C24" s="139"/>
      <c r="D24" s="149"/>
      <c r="E24" s="139"/>
      <c r="F24" s="139"/>
      <c r="G24" s="150"/>
    </row>
    <row r="25" spans="1:10" ht="14.25" x14ac:dyDescent="0.2">
      <c r="A25" s="9" t="s">
        <v>88</v>
      </c>
      <c r="B25" s="28">
        <v>160</v>
      </c>
      <c r="C25" s="28">
        <v>42</v>
      </c>
      <c r="D25" s="28">
        <v>2</v>
      </c>
      <c r="E25" s="13">
        <v>67</v>
      </c>
      <c r="F25" s="13"/>
      <c r="G25" s="2">
        <f>SUM(B25:F25)</f>
        <v>271</v>
      </c>
    </row>
    <row r="26" spans="1:10" ht="14.25" x14ac:dyDescent="0.2">
      <c r="A26" s="9" t="s">
        <v>89</v>
      </c>
      <c r="B26" s="28">
        <v>275</v>
      </c>
      <c r="C26" s="28">
        <v>108</v>
      </c>
      <c r="D26" s="28">
        <v>3</v>
      </c>
      <c r="E26" s="13">
        <v>121</v>
      </c>
      <c r="F26" s="13"/>
      <c r="G26" s="2">
        <f>SUM(B26:F26)</f>
        <v>507</v>
      </c>
    </row>
    <row r="27" spans="1:10" ht="14.25" x14ac:dyDescent="0.2">
      <c r="A27" s="9" t="s">
        <v>90</v>
      </c>
      <c r="B27" s="28">
        <v>142</v>
      </c>
      <c r="C27" s="28">
        <v>37</v>
      </c>
      <c r="D27" s="28">
        <v>2</v>
      </c>
      <c r="E27" s="13">
        <v>58</v>
      </c>
      <c r="F27" s="13"/>
      <c r="G27" s="2">
        <f>SUM(B27:F27)</f>
        <v>239</v>
      </c>
    </row>
    <row r="28" spans="1:10" ht="14.25" x14ac:dyDescent="0.2">
      <c r="A28" s="9" t="s">
        <v>91</v>
      </c>
      <c r="B28" s="28">
        <v>350</v>
      </c>
      <c r="C28" s="28">
        <v>103</v>
      </c>
      <c r="D28" s="28">
        <v>4</v>
      </c>
      <c r="E28" s="13">
        <v>138</v>
      </c>
      <c r="F28" s="14"/>
      <c r="G28" s="2">
        <f>SUM(B28:F28)</f>
        <v>595</v>
      </c>
    </row>
    <row r="29" spans="1:10" ht="15.75" x14ac:dyDescent="0.25">
      <c r="A29" s="10" t="s">
        <v>0</v>
      </c>
      <c r="B29" s="5">
        <f t="shared" ref="B29:G29" si="2">SUM(B25:B28)</f>
        <v>927</v>
      </c>
      <c r="C29" s="5">
        <f t="shared" si="2"/>
        <v>290</v>
      </c>
      <c r="D29" s="5">
        <f t="shared" si="2"/>
        <v>11</v>
      </c>
      <c r="E29" s="5">
        <f t="shared" si="2"/>
        <v>384</v>
      </c>
      <c r="F29" s="5">
        <f t="shared" si="2"/>
        <v>0</v>
      </c>
      <c r="G29" s="5">
        <f t="shared" si="2"/>
        <v>1612</v>
      </c>
    </row>
    <row r="31" spans="1:10" ht="12.75" customHeight="1" x14ac:dyDescent="0.2">
      <c r="A31" s="147"/>
      <c r="B31" s="148" t="s">
        <v>142</v>
      </c>
      <c r="C31" s="148"/>
      <c r="D31" s="148"/>
      <c r="E31" s="148"/>
      <c r="F31" s="148"/>
      <c r="G31" s="148"/>
      <c r="H31" s="148"/>
      <c r="I31" s="148"/>
      <c r="J31" s="148"/>
    </row>
    <row r="32" spans="1:10" ht="12.75" customHeight="1" x14ac:dyDescent="0.2">
      <c r="A32" s="147"/>
      <c r="B32" s="15" t="s">
        <v>124</v>
      </c>
      <c r="C32" s="15" t="s">
        <v>125</v>
      </c>
      <c r="D32" s="15" t="s">
        <v>125</v>
      </c>
      <c r="E32" s="15" t="s">
        <v>126</v>
      </c>
      <c r="F32" s="15" t="s">
        <v>126</v>
      </c>
      <c r="G32" s="139" t="s">
        <v>134</v>
      </c>
      <c r="H32" s="139" t="s">
        <v>122</v>
      </c>
      <c r="I32" s="139" t="s">
        <v>123</v>
      </c>
      <c r="J32" s="150" t="s">
        <v>0</v>
      </c>
    </row>
    <row r="33" spans="1:10" x14ac:dyDescent="0.2">
      <c r="A33" s="140"/>
      <c r="B33" s="168" t="s">
        <v>264</v>
      </c>
      <c r="C33" s="134" t="s">
        <v>265</v>
      </c>
      <c r="D33" s="139" t="s">
        <v>266</v>
      </c>
      <c r="E33" s="134" t="s">
        <v>265</v>
      </c>
      <c r="F33" s="139" t="s">
        <v>266</v>
      </c>
      <c r="G33" s="149"/>
      <c r="H33" s="139"/>
      <c r="I33" s="139"/>
      <c r="J33" s="150"/>
    </row>
    <row r="34" spans="1:10" x14ac:dyDescent="0.2">
      <c r="A34" s="141"/>
      <c r="B34" s="139"/>
      <c r="C34" s="136"/>
      <c r="D34" s="139"/>
      <c r="E34" s="136"/>
      <c r="F34" s="139"/>
      <c r="G34" s="149"/>
      <c r="H34" s="139"/>
      <c r="I34" s="139"/>
      <c r="J34" s="150"/>
    </row>
    <row r="35" spans="1:10" ht="14.25" x14ac:dyDescent="0.2">
      <c r="A35" s="9" t="s">
        <v>88</v>
      </c>
      <c r="B35" s="28">
        <v>140</v>
      </c>
      <c r="C35" s="28">
        <v>124</v>
      </c>
      <c r="D35" s="28">
        <v>121</v>
      </c>
      <c r="E35" s="28">
        <v>33</v>
      </c>
      <c r="F35" s="28">
        <v>28</v>
      </c>
      <c r="G35" s="28">
        <v>1</v>
      </c>
      <c r="H35" s="13">
        <v>95</v>
      </c>
      <c r="I35" s="13"/>
      <c r="J35" s="2">
        <f>SUM(B35:I35)</f>
        <v>542</v>
      </c>
    </row>
    <row r="36" spans="1:10" ht="14.25" x14ac:dyDescent="0.2">
      <c r="A36" s="9" t="s">
        <v>89</v>
      </c>
      <c r="B36" s="28">
        <v>289</v>
      </c>
      <c r="C36" s="28">
        <v>201</v>
      </c>
      <c r="D36" s="28">
        <v>207</v>
      </c>
      <c r="E36" s="28">
        <v>63</v>
      </c>
      <c r="F36" s="28">
        <v>82</v>
      </c>
      <c r="G36" s="28">
        <v>1</v>
      </c>
      <c r="H36" s="13">
        <v>171</v>
      </c>
      <c r="I36" s="13"/>
      <c r="J36" s="2">
        <f>SUM(B36:I36)</f>
        <v>1014</v>
      </c>
    </row>
    <row r="37" spans="1:10" ht="14.25" x14ac:dyDescent="0.2">
      <c r="A37" s="9" t="s">
        <v>90</v>
      </c>
      <c r="B37" s="28">
        <v>124</v>
      </c>
      <c r="C37" s="28">
        <v>115</v>
      </c>
      <c r="D37" s="28">
        <v>110</v>
      </c>
      <c r="E37" s="28">
        <v>33</v>
      </c>
      <c r="F37" s="28">
        <v>25</v>
      </c>
      <c r="G37" s="28"/>
      <c r="H37" s="13">
        <v>71</v>
      </c>
      <c r="I37" s="13"/>
      <c r="J37" s="2">
        <f>SUM(B37:I37)</f>
        <v>478</v>
      </c>
    </row>
    <row r="38" spans="1:10" ht="14.25" x14ac:dyDescent="0.2">
      <c r="A38" s="9" t="s">
        <v>91</v>
      </c>
      <c r="B38" s="28">
        <v>312</v>
      </c>
      <c r="C38" s="28">
        <v>308</v>
      </c>
      <c r="D38" s="28">
        <v>268</v>
      </c>
      <c r="E38" s="28">
        <v>77</v>
      </c>
      <c r="F38" s="28">
        <v>63</v>
      </c>
      <c r="G38" s="28">
        <v>2</v>
      </c>
      <c r="H38" s="14">
        <v>160</v>
      </c>
      <c r="I38" s="14"/>
      <c r="J38" s="2">
        <f>SUM(B38:I38)</f>
        <v>1190</v>
      </c>
    </row>
    <row r="39" spans="1:10" ht="15.75" x14ac:dyDescent="0.25">
      <c r="A39" s="10" t="s">
        <v>0</v>
      </c>
      <c r="B39" s="5">
        <f t="shared" ref="B39:J39" si="3">SUM(B35:B38)</f>
        <v>865</v>
      </c>
      <c r="C39" s="5">
        <f t="shared" si="3"/>
        <v>748</v>
      </c>
      <c r="D39" s="5">
        <f t="shared" si="3"/>
        <v>706</v>
      </c>
      <c r="E39" s="5">
        <f t="shared" si="3"/>
        <v>206</v>
      </c>
      <c r="F39" s="5">
        <f t="shared" si="3"/>
        <v>198</v>
      </c>
      <c r="G39" s="5">
        <f t="shared" si="3"/>
        <v>4</v>
      </c>
      <c r="H39" s="5">
        <f t="shared" si="3"/>
        <v>497</v>
      </c>
      <c r="I39" s="5">
        <f t="shared" si="3"/>
        <v>0</v>
      </c>
      <c r="J39" s="5">
        <f t="shared" si="3"/>
        <v>3224</v>
      </c>
    </row>
    <row r="41" spans="1:10" x14ac:dyDescent="0.2">
      <c r="A41" s="147"/>
      <c r="B41" s="148" t="s">
        <v>144</v>
      </c>
      <c r="C41" s="148"/>
      <c r="D41" s="148"/>
      <c r="E41" s="148"/>
      <c r="F41" s="148"/>
      <c r="G41" s="148"/>
      <c r="H41" s="148"/>
    </row>
    <row r="42" spans="1:10" x14ac:dyDescent="0.2">
      <c r="A42" s="147"/>
      <c r="B42" s="15" t="s">
        <v>124</v>
      </c>
      <c r="C42" s="15" t="s">
        <v>125</v>
      </c>
      <c r="D42" s="15" t="s">
        <v>126</v>
      </c>
      <c r="E42" s="139" t="s">
        <v>134</v>
      </c>
      <c r="F42" s="139" t="s">
        <v>122</v>
      </c>
      <c r="G42" s="139" t="s">
        <v>123</v>
      </c>
      <c r="H42" s="150" t="s">
        <v>0</v>
      </c>
    </row>
    <row r="43" spans="1:10" x14ac:dyDescent="0.2">
      <c r="A43" s="137"/>
      <c r="B43" s="139" t="s">
        <v>267</v>
      </c>
      <c r="C43" s="139" t="s">
        <v>267</v>
      </c>
      <c r="D43" s="139" t="s">
        <v>267</v>
      </c>
      <c r="E43" s="149"/>
      <c r="F43" s="139"/>
      <c r="G43" s="139"/>
      <c r="H43" s="150"/>
    </row>
    <row r="44" spans="1:10" x14ac:dyDescent="0.2">
      <c r="A44" s="138"/>
      <c r="B44" s="139"/>
      <c r="C44" s="139"/>
      <c r="D44" s="139"/>
      <c r="E44" s="149"/>
      <c r="F44" s="139"/>
      <c r="G44" s="139"/>
      <c r="H44" s="150"/>
    </row>
    <row r="45" spans="1:10" ht="14.25" x14ac:dyDescent="0.2">
      <c r="A45" s="9" t="s">
        <v>88</v>
      </c>
      <c r="B45" s="28">
        <v>98</v>
      </c>
      <c r="C45" s="28">
        <v>128</v>
      </c>
      <c r="D45" s="28">
        <v>24</v>
      </c>
      <c r="E45" s="28"/>
      <c r="F45" s="13">
        <v>21</v>
      </c>
      <c r="G45" s="13"/>
      <c r="H45" s="2">
        <f>SUM(B45:G45)</f>
        <v>271</v>
      </c>
    </row>
    <row r="46" spans="1:10" ht="14.25" x14ac:dyDescent="0.2">
      <c r="A46" s="9" t="s">
        <v>89</v>
      </c>
      <c r="B46" s="28">
        <v>163</v>
      </c>
      <c r="C46" s="28">
        <v>221</v>
      </c>
      <c r="D46" s="28">
        <v>84</v>
      </c>
      <c r="E46" s="28"/>
      <c r="F46" s="13">
        <v>39</v>
      </c>
      <c r="G46" s="13"/>
      <c r="H46" s="2">
        <f>SUM(B46:G46)</f>
        <v>507</v>
      </c>
    </row>
    <row r="47" spans="1:10" ht="14.25" x14ac:dyDescent="0.2">
      <c r="A47" s="9" t="s">
        <v>90</v>
      </c>
      <c r="B47" s="28">
        <v>90</v>
      </c>
      <c r="C47" s="28">
        <v>114</v>
      </c>
      <c r="D47" s="28">
        <v>26</v>
      </c>
      <c r="E47" s="28"/>
      <c r="F47" s="13">
        <v>9</v>
      </c>
      <c r="G47" s="13"/>
      <c r="H47" s="2">
        <f>SUM(B47:G47)</f>
        <v>239</v>
      </c>
    </row>
    <row r="48" spans="1:10" ht="14.25" x14ac:dyDescent="0.2">
      <c r="A48" s="9" t="s">
        <v>91</v>
      </c>
      <c r="B48" s="28">
        <v>207</v>
      </c>
      <c r="C48" s="28">
        <v>270</v>
      </c>
      <c r="D48" s="28">
        <v>69</v>
      </c>
      <c r="E48" s="28">
        <v>5</v>
      </c>
      <c r="F48" s="13">
        <v>44</v>
      </c>
      <c r="G48" s="14"/>
      <c r="H48" s="2">
        <f>SUM(B48:G48)</f>
        <v>595</v>
      </c>
    </row>
    <row r="49" spans="1:8" ht="15.75" x14ac:dyDescent="0.25">
      <c r="A49" s="10" t="s">
        <v>0</v>
      </c>
      <c r="B49" s="5">
        <f t="shared" ref="B49:H49" si="4">SUM(B45:B48)</f>
        <v>558</v>
      </c>
      <c r="C49" s="5">
        <f t="shared" si="4"/>
        <v>733</v>
      </c>
      <c r="D49" s="5">
        <f t="shared" si="4"/>
        <v>203</v>
      </c>
      <c r="E49" s="5">
        <f t="shared" si="4"/>
        <v>5</v>
      </c>
      <c r="F49" s="5">
        <f t="shared" si="4"/>
        <v>113</v>
      </c>
      <c r="G49" s="5">
        <f t="shared" si="4"/>
        <v>0</v>
      </c>
      <c r="H49" s="5">
        <f t="shared" si="4"/>
        <v>1612</v>
      </c>
    </row>
  </sheetData>
  <mergeCells count="51">
    <mergeCell ref="I32:I34"/>
    <mergeCell ref="G22:G24"/>
    <mergeCell ref="D33:D34"/>
    <mergeCell ref="H42:H44"/>
    <mergeCell ref="B31:J31"/>
    <mergeCell ref="J32:J34"/>
    <mergeCell ref="C23:C24"/>
    <mergeCell ref="G32:G34"/>
    <mergeCell ref="H32:H34"/>
    <mergeCell ref="A33:A34"/>
    <mergeCell ref="B33:B34"/>
    <mergeCell ref="C33:C34"/>
    <mergeCell ref="A43:A44"/>
    <mergeCell ref="B43:B44"/>
    <mergeCell ref="C43:C44"/>
    <mergeCell ref="A41:A42"/>
    <mergeCell ref="B41:H41"/>
    <mergeCell ref="E42:E44"/>
    <mergeCell ref="F42:F44"/>
    <mergeCell ref="G42:G44"/>
    <mergeCell ref="D43:D44"/>
    <mergeCell ref="A31:A32"/>
    <mergeCell ref="F33:F34"/>
    <mergeCell ref="E33:E34"/>
    <mergeCell ref="A1:A2"/>
    <mergeCell ref="B1:H1"/>
    <mergeCell ref="E2:E4"/>
    <mergeCell ref="F2:F4"/>
    <mergeCell ref="G2:G4"/>
    <mergeCell ref="H2:H4"/>
    <mergeCell ref="A23:A24"/>
    <mergeCell ref="B23:B24"/>
    <mergeCell ref="A21:A22"/>
    <mergeCell ref="B21:G21"/>
    <mergeCell ref="D22:D24"/>
    <mergeCell ref="E22:E24"/>
    <mergeCell ref="F22:F24"/>
    <mergeCell ref="A13:A14"/>
    <mergeCell ref="B13:B14"/>
    <mergeCell ref="C13:C14"/>
    <mergeCell ref="D13:D14"/>
    <mergeCell ref="A3:A4"/>
    <mergeCell ref="B3:B4"/>
    <mergeCell ref="C3:C4"/>
    <mergeCell ref="D3:D4"/>
    <mergeCell ref="A11:A12"/>
    <mergeCell ref="B11:H11"/>
    <mergeCell ref="E12:E14"/>
    <mergeCell ref="F12:F14"/>
    <mergeCell ref="G12:G14"/>
    <mergeCell ref="H12:H14"/>
  </mergeCells>
  <pageMargins left="0.7" right="0.7" top="0.75" bottom="0.75" header="0.3" footer="0.3"/>
  <pageSetup paperSize="17" scale="79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5"/>
  <sheetViews>
    <sheetView zoomScaleNormal="100" workbookViewId="0">
      <selection activeCell="K30" sqref="K30"/>
    </sheetView>
  </sheetViews>
  <sheetFormatPr defaultRowHeight="12.75" x14ac:dyDescent="0.2"/>
  <cols>
    <col min="1" max="1" width="13.7109375" bestFit="1" customWidth="1"/>
    <col min="2" max="2" width="11.140625" customWidth="1"/>
    <col min="3" max="3" width="10.85546875" customWidth="1"/>
  </cols>
  <sheetData>
    <row r="1" spans="1:7" x14ac:dyDescent="0.2">
      <c r="A1" s="147"/>
      <c r="B1" s="148" t="s">
        <v>140</v>
      </c>
      <c r="C1" s="148"/>
      <c r="D1" s="148"/>
      <c r="E1" s="148"/>
      <c r="F1" s="148"/>
      <c r="G1" s="148"/>
    </row>
    <row r="2" spans="1:7" x14ac:dyDescent="0.2">
      <c r="A2" s="147"/>
      <c r="B2" s="15" t="s">
        <v>125</v>
      </c>
      <c r="C2" s="15" t="s">
        <v>126</v>
      </c>
      <c r="D2" s="139" t="s">
        <v>134</v>
      </c>
      <c r="E2" s="139" t="s">
        <v>122</v>
      </c>
      <c r="F2" s="139" t="s">
        <v>123</v>
      </c>
      <c r="G2" s="150" t="s">
        <v>0</v>
      </c>
    </row>
    <row r="3" spans="1:7" x14ac:dyDescent="0.2">
      <c r="A3" s="137"/>
      <c r="B3" s="168" t="s">
        <v>268</v>
      </c>
      <c r="C3" s="168" t="s">
        <v>268</v>
      </c>
      <c r="D3" s="149"/>
      <c r="E3" s="139"/>
      <c r="F3" s="139"/>
      <c r="G3" s="150"/>
    </row>
    <row r="4" spans="1:7" x14ac:dyDescent="0.2">
      <c r="A4" s="138"/>
      <c r="B4" s="168"/>
      <c r="C4" s="168"/>
      <c r="D4" s="149"/>
      <c r="E4" s="139"/>
      <c r="F4" s="139"/>
      <c r="G4" s="150"/>
    </row>
    <row r="5" spans="1:7" ht="14.25" x14ac:dyDescent="0.2">
      <c r="A5" s="9" t="s">
        <v>92</v>
      </c>
      <c r="B5" s="28">
        <v>520</v>
      </c>
      <c r="C5" s="28">
        <v>187</v>
      </c>
      <c r="D5" s="28">
        <v>7</v>
      </c>
      <c r="E5" s="4">
        <v>264</v>
      </c>
      <c r="F5" s="4"/>
      <c r="G5" s="2">
        <f t="shared" ref="G5:G10" si="0">SUM(B5:F5)</f>
        <v>978</v>
      </c>
    </row>
    <row r="6" spans="1:7" ht="14.25" x14ac:dyDescent="0.2">
      <c r="A6" s="9" t="s">
        <v>93</v>
      </c>
      <c r="B6" s="28">
        <v>231</v>
      </c>
      <c r="C6" s="28">
        <v>58</v>
      </c>
      <c r="D6" s="28">
        <v>4</v>
      </c>
      <c r="E6" s="4">
        <v>133</v>
      </c>
      <c r="F6" s="4"/>
      <c r="G6" s="2">
        <f t="shared" si="0"/>
        <v>426</v>
      </c>
    </row>
    <row r="7" spans="1:7" ht="14.25" x14ac:dyDescent="0.2">
      <c r="A7" s="9" t="s">
        <v>94</v>
      </c>
      <c r="B7" s="28">
        <v>288</v>
      </c>
      <c r="C7" s="28">
        <v>101</v>
      </c>
      <c r="D7" s="28">
        <v>2</v>
      </c>
      <c r="E7" s="4">
        <v>186</v>
      </c>
      <c r="F7" s="4"/>
      <c r="G7" s="2">
        <f t="shared" si="0"/>
        <v>577</v>
      </c>
    </row>
    <row r="8" spans="1:7" ht="14.25" x14ac:dyDescent="0.2">
      <c r="A8" s="9" t="s">
        <v>95</v>
      </c>
      <c r="B8" s="28">
        <v>125</v>
      </c>
      <c r="C8" s="28">
        <v>45</v>
      </c>
      <c r="D8" s="28">
        <v>1</v>
      </c>
      <c r="E8" s="4">
        <v>70</v>
      </c>
      <c r="F8" s="4"/>
      <c r="G8" s="2">
        <f t="shared" si="0"/>
        <v>241</v>
      </c>
    </row>
    <row r="9" spans="1:7" ht="14.25" x14ac:dyDescent="0.2">
      <c r="A9" s="9" t="s">
        <v>96</v>
      </c>
      <c r="B9" s="28">
        <v>185</v>
      </c>
      <c r="C9" s="28">
        <v>50</v>
      </c>
      <c r="D9" s="28">
        <v>4</v>
      </c>
      <c r="E9" s="4">
        <v>117</v>
      </c>
      <c r="F9" s="4"/>
      <c r="G9" s="2">
        <f t="shared" si="0"/>
        <v>356</v>
      </c>
    </row>
    <row r="10" spans="1:7" ht="14.25" x14ac:dyDescent="0.2">
      <c r="A10" s="9" t="s">
        <v>97</v>
      </c>
      <c r="B10" s="28">
        <v>97</v>
      </c>
      <c r="C10" s="28">
        <v>44</v>
      </c>
      <c r="D10" s="28"/>
      <c r="E10" s="4">
        <v>65</v>
      </c>
      <c r="F10" s="4"/>
      <c r="G10" s="2">
        <f t="shared" si="0"/>
        <v>206</v>
      </c>
    </row>
    <row r="11" spans="1:7" ht="15.75" x14ac:dyDescent="0.25">
      <c r="A11" s="10" t="s">
        <v>0</v>
      </c>
      <c r="B11" s="5">
        <f t="shared" ref="B11:G11" si="1">SUM(B5:B10)</f>
        <v>1446</v>
      </c>
      <c r="C11" s="5">
        <f t="shared" si="1"/>
        <v>485</v>
      </c>
      <c r="D11" s="5">
        <f t="shared" si="1"/>
        <v>18</v>
      </c>
      <c r="E11" s="5">
        <f t="shared" si="1"/>
        <v>835</v>
      </c>
      <c r="F11" s="5">
        <f t="shared" si="1"/>
        <v>0</v>
      </c>
      <c r="G11" s="5">
        <f t="shared" si="1"/>
        <v>2784</v>
      </c>
    </row>
    <row r="13" spans="1:7" x14ac:dyDescent="0.2">
      <c r="A13" s="147"/>
      <c r="B13" s="148" t="s">
        <v>141</v>
      </c>
      <c r="C13" s="148"/>
      <c r="D13" s="148"/>
      <c r="E13" s="148"/>
      <c r="F13" s="148"/>
      <c r="G13" s="148"/>
    </row>
    <row r="14" spans="1:7" x14ac:dyDescent="0.2">
      <c r="A14" s="147"/>
      <c r="B14" s="15" t="s">
        <v>125</v>
      </c>
      <c r="C14" s="15" t="s">
        <v>126</v>
      </c>
      <c r="D14" s="139" t="s">
        <v>134</v>
      </c>
      <c r="E14" s="139" t="s">
        <v>122</v>
      </c>
      <c r="F14" s="139" t="s">
        <v>123</v>
      </c>
      <c r="G14" s="150" t="s">
        <v>0</v>
      </c>
    </row>
    <row r="15" spans="1:7" x14ac:dyDescent="0.2">
      <c r="A15" s="137"/>
      <c r="B15" s="168" t="s">
        <v>269</v>
      </c>
      <c r="C15" s="168" t="s">
        <v>269</v>
      </c>
      <c r="D15" s="149"/>
      <c r="E15" s="139"/>
      <c r="F15" s="139"/>
      <c r="G15" s="150"/>
    </row>
    <row r="16" spans="1:7" x14ac:dyDescent="0.2">
      <c r="A16" s="138"/>
      <c r="B16" s="168"/>
      <c r="C16" s="168"/>
      <c r="D16" s="149"/>
      <c r="E16" s="139"/>
      <c r="F16" s="139"/>
      <c r="G16" s="150"/>
    </row>
    <row r="17" spans="1:7" ht="14.25" x14ac:dyDescent="0.2">
      <c r="A17" s="9" t="s">
        <v>92</v>
      </c>
      <c r="B17" s="28">
        <v>566</v>
      </c>
      <c r="C17" s="28">
        <v>192</v>
      </c>
      <c r="D17" s="28">
        <v>3</v>
      </c>
      <c r="E17" s="4">
        <v>217</v>
      </c>
      <c r="F17" s="4"/>
      <c r="G17" s="2">
        <f t="shared" ref="G17:G22" si="2">SUM(B17:F17)</f>
        <v>978</v>
      </c>
    </row>
    <row r="18" spans="1:7" ht="14.25" x14ac:dyDescent="0.2">
      <c r="A18" s="9" t="s">
        <v>93</v>
      </c>
      <c r="B18" s="28">
        <v>235</v>
      </c>
      <c r="C18" s="28">
        <v>67</v>
      </c>
      <c r="D18" s="28">
        <v>3</v>
      </c>
      <c r="E18" s="4">
        <v>121</v>
      </c>
      <c r="F18" s="4"/>
      <c r="G18" s="2">
        <f t="shared" si="2"/>
        <v>426</v>
      </c>
    </row>
    <row r="19" spans="1:7" ht="14.25" x14ac:dyDescent="0.2">
      <c r="A19" s="9" t="s">
        <v>94</v>
      </c>
      <c r="B19" s="28">
        <v>301</v>
      </c>
      <c r="C19" s="28">
        <v>101</v>
      </c>
      <c r="D19" s="28">
        <v>3</v>
      </c>
      <c r="E19" s="4">
        <v>172</v>
      </c>
      <c r="F19" s="4"/>
      <c r="G19" s="2">
        <f t="shared" si="2"/>
        <v>577</v>
      </c>
    </row>
    <row r="20" spans="1:7" ht="14.25" x14ac:dyDescent="0.2">
      <c r="A20" s="9" t="s">
        <v>95</v>
      </c>
      <c r="B20" s="28">
        <v>130</v>
      </c>
      <c r="C20" s="28">
        <v>53</v>
      </c>
      <c r="D20" s="28"/>
      <c r="E20" s="4">
        <v>58</v>
      </c>
      <c r="F20" s="4"/>
      <c r="G20" s="2">
        <f t="shared" si="2"/>
        <v>241</v>
      </c>
    </row>
    <row r="21" spans="1:7" ht="14.25" x14ac:dyDescent="0.2">
      <c r="A21" s="9" t="s">
        <v>96</v>
      </c>
      <c r="B21" s="28">
        <v>208</v>
      </c>
      <c r="C21" s="28">
        <v>52</v>
      </c>
      <c r="D21" s="28">
        <v>1</v>
      </c>
      <c r="E21" s="4">
        <v>95</v>
      </c>
      <c r="F21" s="4"/>
      <c r="G21" s="2">
        <f t="shared" si="2"/>
        <v>356</v>
      </c>
    </row>
    <row r="22" spans="1:7" ht="14.25" x14ac:dyDescent="0.2">
      <c r="A22" s="9" t="s">
        <v>97</v>
      </c>
      <c r="B22" s="28">
        <v>104</v>
      </c>
      <c r="C22" s="28">
        <v>45</v>
      </c>
      <c r="D22" s="28"/>
      <c r="E22" s="4">
        <v>57</v>
      </c>
      <c r="F22" s="4"/>
      <c r="G22" s="2">
        <f t="shared" si="2"/>
        <v>206</v>
      </c>
    </row>
    <row r="23" spans="1:7" ht="15.75" x14ac:dyDescent="0.25">
      <c r="A23" s="10" t="s">
        <v>0</v>
      </c>
      <c r="B23" s="5">
        <f t="shared" ref="B23:F23" si="3">SUM(B17:B22)</f>
        <v>1544</v>
      </c>
      <c r="C23" s="5">
        <f t="shared" si="3"/>
        <v>510</v>
      </c>
      <c r="D23" s="5">
        <f t="shared" si="3"/>
        <v>10</v>
      </c>
      <c r="E23" s="5">
        <f>SUM(E17:E22)</f>
        <v>720</v>
      </c>
      <c r="F23" s="5">
        <f t="shared" si="3"/>
        <v>0</v>
      </c>
      <c r="G23" s="5">
        <f>SUM(G17:G22)</f>
        <v>2784</v>
      </c>
    </row>
    <row r="25" spans="1:7" x14ac:dyDescent="0.2">
      <c r="A25" s="147"/>
      <c r="B25" s="148" t="s">
        <v>145</v>
      </c>
      <c r="C25" s="148"/>
      <c r="D25" s="148"/>
      <c r="E25" s="148"/>
      <c r="F25" s="148"/>
      <c r="G25" s="148"/>
    </row>
    <row r="26" spans="1:7" x14ac:dyDescent="0.2">
      <c r="A26" s="147"/>
      <c r="B26" s="15" t="s">
        <v>124</v>
      </c>
      <c r="C26" s="15" t="s">
        <v>125</v>
      </c>
      <c r="D26" s="139" t="s">
        <v>134</v>
      </c>
      <c r="E26" s="139" t="s">
        <v>122</v>
      </c>
      <c r="F26" s="139" t="s">
        <v>123</v>
      </c>
      <c r="G26" s="150" t="s">
        <v>0</v>
      </c>
    </row>
    <row r="27" spans="1:7" x14ac:dyDescent="0.2">
      <c r="A27" s="137"/>
      <c r="B27" s="168" t="s">
        <v>309</v>
      </c>
      <c r="C27" s="168" t="s">
        <v>309</v>
      </c>
      <c r="D27" s="149"/>
      <c r="E27" s="139"/>
      <c r="F27" s="139"/>
      <c r="G27" s="150"/>
    </row>
    <row r="28" spans="1:7" x14ac:dyDescent="0.2">
      <c r="A28" s="138"/>
      <c r="B28" s="168"/>
      <c r="C28" s="168"/>
      <c r="D28" s="149"/>
      <c r="E28" s="139"/>
      <c r="F28" s="139"/>
      <c r="G28" s="150"/>
    </row>
    <row r="29" spans="1:7" ht="14.25" x14ac:dyDescent="0.2">
      <c r="A29" s="9" t="s">
        <v>92</v>
      </c>
      <c r="B29" s="28">
        <v>385</v>
      </c>
      <c r="C29" s="28">
        <v>464</v>
      </c>
      <c r="D29" s="28">
        <v>1</v>
      </c>
      <c r="E29" s="4">
        <v>128</v>
      </c>
      <c r="F29" s="4"/>
      <c r="G29" s="2">
        <f t="shared" ref="G29:G34" si="4">SUM(B29:F29)</f>
        <v>978</v>
      </c>
    </row>
    <row r="30" spans="1:7" ht="14.25" x14ac:dyDescent="0.2">
      <c r="A30" s="9" t="s">
        <v>93</v>
      </c>
      <c r="B30" s="28">
        <v>188</v>
      </c>
      <c r="C30" s="28">
        <v>187</v>
      </c>
      <c r="D30" s="28"/>
      <c r="E30" s="4">
        <v>51</v>
      </c>
      <c r="F30" s="4"/>
      <c r="G30" s="2">
        <f t="shared" si="4"/>
        <v>426</v>
      </c>
    </row>
    <row r="31" spans="1:7" ht="14.25" x14ac:dyDescent="0.2">
      <c r="A31" s="9" t="s">
        <v>94</v>
      </c>
      <c r="B31" s="28">
        <v>252</v>
      </c>
      <c r="C31" s="28">
        <v>247</v>
      </c>
      <c r="D31" s="28">
        <v>3</v>
      </c>
      <c r="E31" s="4">
        <v>75</v>
      </c>
      <c r="F31" s="4"/>
      <c r="G31" s="2">
        <f t="shared" si="4"/>
        <v>577</v>
      </c>
    </row>
    <row r="32" spans="1:7" ht="14.25" x14ac:dyDescent="0.2">
      <c r="A32" s="9" t="s">
        <v>95</v>
      </c>
      <c r="B32" s="28">
        <v>86</v>
      </c>
      <c r="C32" s="28">
        <v>114</v>
      </c>
      <c r="D32" s="28">
        <v>1</v>
      </c>
      <c r="E32" s="4">
        <v>40</v>
      </c>
      <c r="F32" s="4"/>
      <c r="G32" s="2">
        <f t="shared" si="4"/>
        <v>241</v>
      </c>
    </row>
    <row r="33" spans="1:7" ht="14.25" x14ac:dyDescent="0.2">
      <c r="A33" s="9" t="s">
        <v>96</v>
      </c>
      <c r="B33" s="28">
        <v>155</v>
      </c>
      <c r="C33" s="28">
        <v>149</v>
      </c>
      <c r="D33" s="28"/>
      <c r="E33" s="4">
        <v>52</v>
      </c>
      <c r="F33" s="4"/>
      <c r="G33" s="2">
        <f t="shared" si="4"/>
        <v>356</v>
      </c>
    </row>
    <row r="34" spans="1:7" ht="14.25" x14ac:dyDescent="0.2">
      <c r="A34" s="9" t="s">
        <v>97</v>
      </c>
      <c r="B34" s="28">
        <v>88</v>
      </c>
      <c r="C34" s="28">
        <v>87</v>
      </c>
      <c r="D34" s="28"/>
      <c r="E34" s="4">
        <v>31</v>
      </c>
      <c r="F34" s="4"/>
      <c r="G34" s="2">
        <f t="shared" si="4"/>
        <v>206</v>
      </c>
    </row>
    <row r="35" spans="1:7" ht="15.75" x14ac:dyDescent="0.25">
      <c r="A35" s="10" t="s">
        <v>0</v>
      </c>
      <c r="B35" s="5">
        <f t="shared" ref="B35:G35" si="5">SUM(B29:B34)</f>
        <v>1154</v>
      </c>
      <c r="C35" s="5">
        <f t="shared" si="5"/>
        <v>1248</v>
      </c>
      <c r="D35" s="5">
        <f t="shared" si="5"/>
        <v>5</v>
      </c>
      <c r="E35" s="5">
        <f t="shared" si="5"/>
        <v>377</v>
      </c>
      <c r="F35" s="5">
        <f t="shared" si="5"/>
        <v>0</v>
      </c>
      <c r="G35" s="5">
        <f t="shared" si="5"/>
        <v>2784</v>
      </c>
    </row>
  </sheetData>
  <mergeCells count="27">
    <mergeCell ref="A25:A26"/>
    <mergeCell ref="B25:G25"/>
    <mergeCell ref="D26:D28"/>
    <mergeCell ref="E26:E28"/>
    <mergeCell ref="F26:F28"/>
    <mergeCell ref="G26:G28"/>
    <mergeCell ref="A27:A28"/>
    <mergeCell ref="B27:B28"/>
    <mergeCell ref="C27:C28"/>
    <mergeCell ref="A13:A14"/>
    <mergeCell ref="B13:G13"/>
    <mergeCell ref="D14:D16"/>
    <mergeCell ref="E14:E16"/>
    <mergeCell ref="F14:F16"/>
    <mergeCell ref="G14:G16"/>
    <mergeCell ref="A15:A16"/>
    <mergeCell ref="B15:B16"/>
    <mergeCell ref="C15:C16"/>
    <mergeCell ref="A1:A2"/>
    <mergeCell ref="B1:G1"/>
    <mergeCell ref="D2:D4"/>
    <mergeCell ref="E2:E4"/>
    <mergeCell ref="F2:F4"/>
    <mergeCell ref="G2:G4"/>
    <mergeCell ref="A3:A4"/>
    <mergeCell ref="B3:B4"/>
    <mergeCell ref="C3:C4"/>
  </mergeCells>
  <pageMargins left="0.7" right="0.7" top="0.75" bottom="0.75" header="0.3" footer="0.3"/>
  <pageSetup paperSize="17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35"/>
  <sheetViews>
    <sheetView zoomScaleNormal="100" workbookViewId="0">
      <selection activeCell="N34" sqref="N34"/>
    </sheetView>
  </sheetViews>
  <sheetFormatPr defaultRowHeight="12.75" x14ac:dyDescent="0.2"/>
  <cols>
    <col min="1" max="1" width="13.7109375" bestFit="1" customWidth="1"/>
    <col min="3" max="3" width="10.28515625" customWidth="1"/>
  </cols>
  <sheetData>
    <row r="1" spans="1:11" x14ac:dyDescent="0.2">
      <c r="A1" s="147"/>
      <c r="B1" s="148" t="s">
        <v>142</v>
      </c>
      <c r="C1" s="148"/>
      <c r="D1" s="148"/>
      <c r="E1" s="148"/>
      <c r="F1" s="148"/>
      <c r="G1" s="148"/>
      <c r="H1" s="148"/>
      <c r="I1" s="148"/>
      <c r="J1" s="148"/>
      <c r="K1" s="148"/>
    </row>
    <row r="2" spans="1:11" x14ac:dyDescent="0.2">
      <c r="A2" s="147"/>
      <c r="B2" s="15" t="s">
        <v>124</v>
      </c>
      <c r="C2" s="15" t="s">
        <v>124</v>
      </c>
      <c r="D2" s="15" t="s">
        <v>125</v>
      </c>
      <c r="E2" s="15" t="s">
        <v>125</v>
      </c>
      <c r="F2" s="15" t="s">
        <v>126</v>
      </c>
      <c r="G2" s="15" t="s">
        <v>126</v>
      </c>
      <c r="H2" s="139" t="s">
        <v>134</v>
      </c>
      <c r="I2" s="139" t="s">
        <v>122</v>
      </c>
      <c r="J2" s="139" t="s">
        <v>123</v>
      </c>
      <c r="K2" s="150" t="s">
        <v>0</v>
      </c>
    </row>
    <row r="3" spans="1:11" x14ac:dyDescent="0.2">
      <c r="A3" s="137"/>
      <c r="B3" s="168" t="s">
        <v>270</v>
      </c>
      <c r="C3" s="169" t="s">
        <v>271</v>
      </c>
      <c r="D3" s="170" t="s">
        <v>272</v>
      </c>
      <c r="E3" s="168" t="s">
        <v>273</v>
      </c>
      <c r="F3" s="168" t="s">
        <v>272</v>
      </c>
      <c r="G3" s="168" t="s">
        <v>273</v>
      </c>
      <c r="H3" s="149"/>
      <c r="I3" s="139"/>
      <c r="J3" s="139"/>
      <c r="K3" s="150"/>
    </row>
    <row r="4" spans="1:11" ht="31.5" customHeight="1" x14ac:dyDescent="0.2">
      <c r="A4" s="138"/>
      <c r="B4" s="168"/>
      <c r="C4" s="168"/>
      <c r="D4" s="171"/>
      <c r="E4" s="168"/>
      <c r="F4" s="168"/>
      <c r="G4" s="168"/>
      <c r="H4" s="149"/>
      <c r="I4" s="139"/>
      <c r="J4" s="139"/>
      <c r="K4" s="150"/>
    </row>
    <row r="5" spans="1:11" ht="14.25" x14ac:dyDescent="0.2">
      <c r="A5" s="9" t="s">
        <v>92</v>
      </c>
      <c r="B5" s="28">
        <v>428</v>
      </c>
      <c r="C5" s="28">
        <v>405</v>
      </c>
      <c r="D5" s="28">
        <v>390</v>
      </c>
      <c r="E5" s="28">
        <v>430</v>
      </c>
      <c r="F5" s="28">
        <v>118</v>
      </c>
      <c r="G5" s="28">
        <v>140</v>
      </c>
      <c r="H5" s="28"/>
      <c r="I5" s="4">
        <v>45</v>
      </c>
      <c r="J5" s="4"/>
      <c r="K5" s="2">
        <f t="shared" ref="K5:K10" si="0">SUM(B5:J5)</f>
        <v>1956</v>
      </c>
    </row>
    <row r="6" spans="1:11" ht="14.25" x14ac:dyDescent="0.2">
      <c r="A6" s="9" t="s">
        <v>93</v>
      </c>
      <c r="B6" s="28">
        <v>209</v>
      </c>
      <c r="C6" s="28">
        <v>197</v>
      </c>
      <c r="D6" s="28">
        <v>169</v>
      </c>
      <c r="E6" s="28">
        <v>182</v>
      </c>
      <c r="F6" s="28">
        <v>37</v>
      </c>
      <c r="G6" s="28">
        <v>34</v>
      </c>
      <c r="H6" s="28"/>
      <c r="I6" s="4">
        <v>24</v>
      </c>
      <c r="J6" s="4"/>
      <c r="K6" s="2">
        <f t="shared" si="0"/>
        <v>852</v>
      </c>
    </row>
    <row r="7" spans="1:11" ht="14.25" x14ac:dyDescent="0.2">
      <c r="A7" s="9" t="s">
        <v>94</v>
      </c>
      <c r="B7" s="28">
        <v>266</v>
      </c>
      <c r="C7" s="28">
        <v>272</v>
      </c>
      <c r="D7" s="28">
        <v>213</v>
      </c>
      <c r="E7" s="28">
        <v>222</v>
      </c>
      <c r="F7" s="28">
        <v>67</v>
      </c>
      <c r="G7" s="28">
        <v>74</v>
      </c>
      <c r="H7" s="28">
        <v>1</v>
      </c>
      <c r="I7" s="4">
        <v>39</v>
      </c>
      <c r="J7" s="4"/>
      <c r="K7" s="2">
        <f t="shared" si="0"/>
        <v>1154</v>
      </c>
    </row>
    <row r="8" spans="1:11" ht="14.25" x14ac:dyDescent="0.2">
      <c r="A8" s="9" t="s">
        <v>95</v>
      </c>
      <c r="B8" s="28">
        <v>85</v>
      </c>
      <c r="C8" s="28">
        <v>95</v>
      </c>
      <c r="D8" s="28">
        <v>98</v>
      </c>
      <c r="E8" s="28">
        <v>100</v>
      </c>
      <c r="F8" s="28">
        <v>41</v>
      </c>
      <c r="G8" s="28">
        <v>42</v>
      </c>
      <c r="H8" s="28"/>
      <c r="I8" s="4">
        <v>21</v>
      </c>
      <c r="J8" s="4"/>
      <c r="K8" s="2">
        <f t="shared" si="0"/>
        <v>482</v>
      </c>
    </row>
    <row r="9" spans="1:11" ht="14.25" x14ac:dyDescent="0.2">
      <c r="A9" s="9" t="s">
        <v>96</v>
      </c>
      <c r="B9" s="28">
        <v>163</v>
      </c>
      <c r="C9" s="28">
        <v>168</v>
      </c>
      <c r="D9" s="28">
        <v>141</v>
      </c>
      <c r="E9" s="28">
        <v>151</v>
      </c>
      <c r="F9" s="28">
        <v>36</v>
      </c>
      <c r="G9" s="28">
        <v>41</v>
      </c>
      <c r="H9" s="28"/>
      <c r="I9" s="4">
        <v>12</v>
      </c>
      <c r="J9" s="4"/>
      <c r="K9" s="2">
        <f t="shared" si="0"/>
        <v>712</v>
      </c>
    </row>
    <row r="10" spans="1:11" ht="14.25" x14ac:dyDescent="0.2">
      <c r="A10" s="9" t="s">
        <v>97</v>
      </c>
      <c r="B10" s="28">
        <v>94</v>
      </c>
      <c r="C10" s="28">
        <v>98</v>
      </c>
      <c r="D10" s="28">
        <v>72</v>
      </c>
      <c r="E10" s="28">
        <v>82</v>
      </c>
      <c r="F10" s="28">
        <v>29</v>
      </c>
      <c r="G10" s="28">
        <v>28</v>
      </c>
      <c r="H10" s="28"/>
      <c r="I10" s="4">
        <v>9</v>
      </c>
      <c r="J10" s="4"/>
      <c r="K10" s="2">
        <f t="shared" si="0"/>
        <v>412</v>
      </c>
    </row>
    <row r="11" spans="1:11" ht="15.75" x14ac:dyDescent="0.25">
      <c r="A11" s="10" t="s">
        <v>0</v>
      </c>
      <c r="B11" s="5">
        <f t="shared" ref="B11:K11" si="1">SUM(B5:B10)</f>
        <v>1245</v>
      </c>
      <c r="C11" s="5">
        <f t="shared" si="1"/>
        <v>1235</v>
      </c>
      <c r="D11" s="5">
        <f t="shared" si="1"/>
        <v>1083</v>
      </c>
      <c r="E11" s="5">
        <f t="shared" si="1"/>
        <v>1167</v>
      </c>
      <c r="F11" s="5">
        <f t="shared" si="1"/>
        <v>328</v>
      </c>
      <c r="G11" s="5">
        <f t="shared" si="1"/>
        <v>359</v>
      </c>
      <c r="H11" s="5">
        <f t="shared" si="1"/>
        <v>1</v>
      </c>
      <c r="I11" s="5">
        <f>SUM(I5:I10)</f>
        <v>150</v>
      </c>
      <c r="J11" s="5">
        <f t="shared" si="1"/>
        <v>0</v>
      </c>
      <c r="K11" s="5">
        <f t="shared" si="1"/>
        <v>5568</v>
      </c>
    </row>
    <row r="13" spans="1:11" x14ac:dyDescent="0.2">
      <c r="A13" s="147"/>
      <c r="B13" s="148" t="s">
        <v>261</v>
      </c>
      <c r="C13" s="148"/>
      <c r="D13" s="148"/>
      <c r="E13" s="148"/>
      <c r="F13" s="148"/>
      <c r="G13" s="148"/>
      <c r="H13" s="148"/>
    </row>
    <row r="14" spans="1:11" x14ac:dyDescent="0.2">
      <c r="A14" s="147"/>
      <c r="B14" s="15" t="s">
        <v>124</v>
      </c>
      <c r="C14" s="15" t="s">
        <v>125</v>
      </c>
      <c r="D14" s="15" t="s">
        <v>126</v>
      </c>
      <c r="E14" s="139" t="s">
        <v>134</v>
      </c>
      <c r="F14" s="139" t="s">
        <v>122</v>
      </c>
      <c r="G14" s="139" t="s">
        <v>123</v>
      </c>
      <c r="H14" s="150" t="s">
        <v>0</v>
      </c>
    </row>
    <row r="15" spans="1:11" x14ac:dyDescent="0.2">
      <c r="A15" s="137"/>
      <c r="B15" s="168" t="s">
        <v>274</v>
      </c>
      <c r="C15" s="168" t="s">
        <v>275</v>
      </c>
      <c r="D15" s="168" t="s">
        <v>275</v>
      </c>
      <c r="E15" s="149"/>
      <c r="F15" s="139"/>
      <c r="G15" s="139"/>
      <c r="H15" s="150"/>
    </row>
    <row r="16" spans="1:11" x14ac:dyDescent="0.2">
      <c r="A16" s="138"/>
      <c r="B16" s="168"/>
      <c r="C16" s="168"/>
      <c r="D16" s="168"/>
      <c r="E16" s="149"/>
      <c r="F16" s="139"/>
      <c r="G16" s="139"/>
      <c r="H16" s="150"/>
    </row>
    <row r="17" spans="1:8" ht="14.25" x14ac:dyDescent="0.2">
      <c r="A17" s="9" t="s">
        <v>92</v>
      </c>
      <c r="B17" s="28">
        <v>430</v>
      </c>
      <c r="C17" s="28">
        <v>394</v>
      </c>
      <c r="D17" s="28">
        <v>128</v>
      </c>
      <c r="E17" s="4"/>
      <c r="F17" s="4">
        <v>26</v>
      </c>
      <c r="G17" s="4"/>
      <c r="H17" s="2">
        <f t="shared" ref="H17:H22" si="2">SUM(B17:G17)</f>
        <v>978</v>
      </c>
    </row>
    <row r="18" spans="1:8" ht="14.25" x14ac:dyDescent="0.2">
      <c r="A18" s="9" t="s">
        <v>93</v>
      </c>
      <c r="B18" s="28">
        <v>211</v>
      </c>
      <c r="C18" s="28">
        <v>166</v>
      </c>
      <c r="D18" s="28">
        <v>38</v>
      </c>
      <c r="E18" s="4"/>
      <c r="F18" s="4">
        <v>11</v>
      </c>
      <c r="G18" s="4"/>
      <c r="H18" s="2">
        <f t="shared" si="2"/>
        <v>426</v>
      </c>
    </row>
    <row r="19" spans="1:8" ht="14.25" x14ac:dyDescent="0.2">
      <c r="A19" s="9" t="s">
        <v>94</v>
      </c>
      <c r="B19" s="28">
        <v>273</v>
      </c>
      <c r="C19" s="28">
        <v>207</v>
      </c>
      <c r="D19" s="28">
        <v>70</v>
      </c>
      <c r="E19" s="4"/>
      <c r="F19" s="4">
        <v>27</v>
      </c>
      <c r="G19" s="4"/>
      <c r="H19" s="2">
        <f t="shared" si="2"/>
        <v>577</v>
      </c>
    </row>
    <row r="20" spans="1:8" ht="14.25" x14ac:dyDescent="0.2">
      <c r="A20" s="9" t="s">
        <v>95</v>
      </c>
      <c r="B20" s="28">
        <v>94</v>
      </c>
      <c r="C20" s="28">
        <v>97</v>
      </c>
      <c r="D20" s="28">
        <v>42</v>
      </c>
      <c r="E20" s="4"/>
      <c r="F20" s="4">
        <v>8</v>
      </c>
      <c r="G20" s="4"/>
      <c r="H20" s="2">
        <f t="shared" si="2"/>
        <v>241</v>
      </c>
    </row>
    <row r="21" spans="1:8" ht="14.25" x14ac:dyDescent="0.2">
      <c r="A21" s="9" t="s">
        <v>96</v>
      </c>
      <c r="B21" s="28">
        <v>176</v>
      </c>
      <c r="C21" s="28">
        <v>139</v>
      </c>
      <c r="D21" s="28">
        <v>32</v>
      </c>
      <c r="E21" s="4"/>
      <c r="F21" s="4">
        <v>9</v>
      </c>
      <c r="G21" s="4"/>
      <c r="H21" s="2">
        <f t="shared" si="2"/>
        <v>356</v>
      </c>
    </row>
    <row r="22" spans="1:8" ht="14.25" x14ac:dyDescent="0.2">
      <c r="A22" s="9" t="s">
        <v>97</v>
      </c>
      <c r="B22" s="28">
        <v>103</v>
      </c>
      <c r="C22" s="28">
        <v>72</v>
      </c>
      <c r="D22" s="28">
        <v>28</v>
      </c>
      <c r="E22" s="4"/>
      <c r="F22" s="4">
        <v>3</v>
      </c>
      <c r="G22" s="4"/>
      <c r="H22" s="2">
        <f t="shared" si="2"/>
        <v>206</v>
      </c>
    </row>
    <row r="23" spans="1:8" ht="15.75" x14ac:dyDescent="0.25">
      <c r="A23" s="10" t="s">
        <v>0</v>
      </c>
      <c r="B23" s="5">
        <f t="shared" ref="B23:H23" si="3">SUM(B17:B22)</f>
        <v>1287</v>
      </c>
      <c r="C23" s="5">
        <f t="shared" si="3"/>
        <v>1075</v>
      </c>
      <c r="D23" s="5">
        <f t="shared" si="3"/>
        <v>338</v>
      </c>
      <c r="E23" s="5">
        <f t="shared" si="3"/>
        <v>0</v>
      </c>
      <c r="F23" s="5">
        <f t="shared" si="3"/>
        <v>84</v>
      </c>
      <c r="G23" s="5">
        <f t="shared" si="3"/>
        <v>0</v>
      </c>
      <c r="H23" s="5">
        <f t="shared" si="3"/>
        <v>2784</v>
      </c>
    </row>
    <row r="25" spans="1:8" x14ac:dyDescent="0.2">
      <c r="A25" s="147"/>
      <c r="B25" s="148" t="s">
        <v>146</v>
      </c>
      <c r="C25" s="148"/>
      <c r="D25" s="148"/>
      <c r="E25" s="148"/>
      <c r="F25" s="148"/>
      <c r="G25" s="148"/>
    </row>
    <row r="26" spans="1:8" x14ac:dyDescent="0.2">
      <c r="A26" s="147"/>
      <c r="B26" s="15" t="s">
        <v>125</v>
      </c>
      <c r="C26" s="15" t="s">
        <v>126</v>
      </c>
      <c r="D26" s="139" t="s">
        <v>134</v>
      </c>
      <c r="E26" s="139" t="s">
        <v>122</v>
      </c>
      <c r="F26" s="139" t="s">
        <v>123</v>
      </c>
      <c r="G26" s="150" t="s">
        <v>0</v>
      </c>
    </row>
    <row r="27" spans="1:8" x14ac:dyDescent="0.2">
      <c r="A27" s="137"/>
      <c r="B27" s="168" t="s">
        <v>276</v>
      </c>
      <c r="C27" s="168" t="s">
        <v>276</v>
      </c>
      <c r="D27" s="149"/>
      <c r="E27" s="139"/>
      <c r="F27" s="139"/>
      <c r="G27" s="150"/>
    </row>
    <row r="28" spans="1:8" x14ac:dyDescent="0.2">
      <c r="A28" s="138"/>
      <c r="B28" s="168"/>
      <c r="C28" s="168"/>
      <c r="D28" s="149"/>
      <c r="E28" s="139"/>
      <c r="F28" s="139"/>
      <c r="G28" s="150"/>
    </row>
    <row r="29" spans="1:8" ht="14.25" x14ac:dyDescent="0.2">
      <c r="A29" s="9" t="s">
        <v>92</v>
      </c>
      <c r="B29" s="28">
        <v>528</v>
      </c>
      <c r="C29" s="28">
        <v>186</v>
      </c>
      <c r="D29" s="28">
        <v>2</v>
      </c>
      <c r="E29" s="4">
        <v>262</v>
      </c>
      <c r="F29" s="4"/>
      <c r="G29" s="2">
        <f t="shared" ref="G29:G34" si="4">SUM(B29:F29)</f>
        <v>978</v>
      </c>
    </row>
    <row r="30" spans="1:8" ht="14.25" x14ac:dyDescent="0.2">
      <c r="A30" s="9" t="s">
        <v>93</v>
      </c>
      <c r="B30" s="28">
        <v>218</v>
      </c>
      <c r="C30" s="28">
        <v>65</v>
      </c>
      <c r="D30" s="28">
        <v>2</v>
      </c>
      <c r="E30" s="4">
        <v>141</v>
      </c>
      <c r="F30" s="4"/>
      <c r="G30" s="2">
        <f t="shared" si="4"/>
        <v>426</v>
      </c>
    </row>
    <row r="31" spans="1:8" ht="14.25" x14ac:dyDescent="0.2">
      <c r="A31" s="9" t="s">
        <v>94</v>
      </c>
      <c r="B31" s="28">
        <v>292</v>
      </c>
      <c r="C31" s="28">
        <v>101</v>
      </c>
      <c r="D31" s="28">
        <v>2</v>
      </c>
      <c r="E31" s="4">
        <v>182</v>
      </c>
      <c r="F31" s="4"/>
      <c r="G31" s="2">
        <f t="shared" si="4"/>
        <v>577</v>
      </c>
    </row>
    <row r="32" spans="1:8" ht="14.25" x14ac:dyDescent="0.2">
      <c r="A32" s="9" t="s">
        <v>95</v>
      </c>
      <c r="B32" s="28">
        <v>123</v>
      </c>
      <c r="C32" s="28">
        <v>51</v>
      </c>
      <c r="D32" s="28"/>
      <c r="E32" s="4">
        <v>67</v>
      </c>
      <c r="F32" s="4"/>
      <c r="G32" s="2">
        <f t="shared" si="4"/>
        <v>241</v>
      </c>
    </row>
    <row r="33" spans="1:7" ht="14.25" x14ac:dyDescent="0.2">
      <c r="A33" s="9" t="s">
        <v>96</v>
      </c>
      <c r="B33" s="28">
        <v>196</v>
      </c>
      <c r="C33" s="28">
        <v>47</v>
      </c>
      <c r="D33" s="28">
        <v>1</v>
      </c>
      <c r="E33" s="4">
        <v>112</v>
      </c>
      <c r="F33" s="4"/>
      <c r="G33" s="2">
        <f t="shared" si="4"/>
        <v>356</v>
      </c>
    </row>
    <row r="34" spans="1:7" ht="14.25" x14ac:dyDescent="0.2">
      <c r="A34" s="9" t="s">
        <v>97</v>
      </c>
      <c r="B34" s="28">
        <v>101</v>
      </c>
      <c r="C34" s="28">
        <v>40</v>
      </c>
      <c r="D34" s="28"/>
      <c r="E34" s="4">
        <v>65</v>
      </c>
      <c r="F34" s="4"/>
      <c r="G34" s="2">
        <f t="shared" si="4"/>
        <v>206</v>
      </c>
    </row>
    <row r="35" spans="1:7" ht="15.75" x14ac:dyDescent="0.25">
      <c r="A35" s="10" t="s">
        <v>0</v>
      </c>
      <c r="B35" s="5">
        <f t="shared" ref="B35:G35" si="5">SUM(B29:B34)</f>
        <v>1458</v>
      </c>
      <c r="C35" s="5">
        <f t="shared" si="5"/>
        <v>490</v>
      </c>
      <c r="D35" s="5">
        <f t="shared" si="5"/>
        <v>7</v>
      </c>
      <c r="E35" s="5">
        <f t="shared" si="5"/>
        <v>829</v>
      </c>
      <c r="F35" s="5">
        <f t="shared" si="5"/>
        <v>0</v>
      </c>
      <c r="G35" s="5">
        <f t="shared" si="5"/>
        <v>2784</v>
      </c>
    </row>
  </sheetData>
  <mergeCells count="32">
    <mergeCell ref="G26:G28"/>
    <mergeCell ref="E14:E16"/>
    <mergeCell ref="F26:F28"/>
    <mergeCell ref="F14:F16"/>
    <mergeCell ref="G14:G16"/>
    <mergeCell ref="B25:G25"/>
    <mergeCell ref="D26:D28"/>
    <mergeCell ref="E26:E28"/>
    <mergeCell ref="A27:A28"/>
    <mergeCell ref="B3:B4"/>
    <mergeCell ref="C3:C4"/>
    <mergeCell ref="D3:D4"/>
    <mergeCell ref="A13:A14"/>
    <mergeCell ref="A25:A26"/>
    <mergeCell ref="A3:A4"/>
    <mergeCell ref="B27:B28"/>
    <mergeCell ref="C27:C28"/>
    <mergeCell ref="B15:B16"/>
    <mergeCell ref="I2:I4"/>
    <mergeCell ref="J2:J4"/>
    <mergeCell ref="B1:K1"/>
    <mergeCell ref="H2:H4"/>
    <mergeCell ref="B13:H13"/>
    <mergeCell ref="K2:K4"/>
    <mergeCell ref="G3:G4"/>
    <mergeCell ref="H14:H16"/>
    <mergeCell ref="A15:A16"/>
    <mergeCell ref="E3:E4"/>
    <mergeCell ref="F3:F4"/>
    <mergeCell ref="A1:A2"/>
    <mergeCell ref="C15:C16"/>
    <mergeCell ref="D15:D16"/>
  </mergeCells>
  <pageMargins left="0.7" right="0.7" top="0.75" bottom="0.75" header="0.3" footer="0.3"/>
  <pageSetup paperSize="17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19"/>
  <sheetViews>
    <sheetView zoomScaleNormal="100" workbookViewId="0">
      <selection activeCell="O221" sqref="O221"/>
    </sheetView>
  </sheetViews>
  <sheetFormatPr defaultRowHeight="12.75" x14ac:dyDescent="0.2"/>
  <cols>
    <col min="1" max="1" width="16.42578125" style="70" bestFit="1" customWidth="1"/>
    <col min="2" max="2" width="14.140625" style="34" bestFit="1" customWidth="1"/>
    <col min="3" max="4" width="16.28515625" style="34" bestFit="1" customWidth="1"/>
    <col min="5" max="5" width="12.5703125" style="34" customWidth="1"/>
    <col min="6" max="6" width="8.7109375" style="34" customWidth="1"/>
    <col min="7" max="7" width="9" style="34" customWidth="1"/>
    <col min="8" max="8" width="8.7109375" style="34" customWidth="1"/>
    <col min="9" max="9" width="11.85546875" style="34" customWidth="1"/>
    <col min="10" max="16384" width="9.140625" style="34"/>
  </cols>
  <sheetData>
    <row r="1" spans="1:9" ht="11.25" customHeight="1" x14ac:dyDescent="0.2"/>
    <row r="2" spans="1:9" s="31" customFormat="1" ht="12.75" customHeight="1" x14ac:dyDescent="0.2">
      <c r="A2" s="98"/>
      <c r="B2" s="106" t="s">
        <v>135</v>
      </c>
      <c r="C2" s="106"/>
      <c r="D2" s="106"/>
      <c r="E2" s="106"/>
      <c r="F2" s="106"/>
      <c r="G2" s="106"/>
      <c r="H2" s="106"/>
      <c r="I2" s="106"/>
    </row>
    <row r="3" spans="1:9" s="31" customFormat="1" ht="12.75" customHeight="1" x14ac:dyDescent="0.2">
      <c r="A3" s="98"/>
      <c r="B3" s="35" t="s">
        <v>124</v>
      </c>
      <c r="C3" s="35" t="s">
        <v>125</v>
      </c>
      <c r="D3" s="35" t="s">
        <v>126</v>
      </c>
      <c r="E3" s="35" t="s">
        <v>127</v>
      </c>
      <c r="F3" s="105" t="s">
        <v>134</v>
      </c>
      <c r="G3" s="105" t="s">
        <v>122</v>
      </c>
      <c r="H3" s="105" t="s">
        <v>123</v>
      </c>
      <c r="I3" s="107" t="s">
        <v>0</v>
      </c>
    </row>
    <row r="4" spans="1:9" s="71" customFormat="1" ht="11.25" customHeight="1" x14ac:dyDescent="0.2">
      <c r="A4" s="110">
        <v>45237</v>
      </c>
      <c r="B4" s="105" t="s">
        <v>158</v>
      </c>
      <c r="C4" s="105" t="s">
        <v>159</v>
      </c>
      <c r="D4" s="105" t="s">
        <v>159</v>
      </c>
      <c r="E4" s="105" t="s">
        <v>159</v>
      </c>
      <c r="F4" s="104"/>
      <c r="G4" s="105"/>
      <c r="H4" s="105"/>
      <c r="I4" s="107"/>
    </row>
    <row r="5" spans="1:9" s="71" customFormat="1" ht="21" customHeight="1" x14ac:dyDescent="0.2">
      <c r="A5" s="111"/>
      <c r="B5" s="105"/>
      <c r="C5" s="105"/>
      <c r="D5" s="105"/>
      <c r="E5" s="105"/>
      <c r="F5" s="104"/>
      <c r="G5" s="105"/>
      <c r="H5" s="105"/>
      <c r="I5" s="107"/>
    </row>
    <row r="6" spans="1:9" s="31" customFormat="1" ht="14.25" x14ac:dyDescent="0.2">
      <c r="A6" s="30" t="s">
        <v>1</v>
      </c>
      <c r="B6" s="63">
        <v>205</v>
      </c>
      <c r="C6" s="63">
        <v>235</v>
      </c>
      <c r="D6" s="63">
        <v>38</v>
      </c>
      <c r="E6" s="63">
        <v>23</v>
      </c>
      <c r="F6" s="63"/>
      <c r="G6" s="36">
        <v>19</v>
      </c>
      <c r="H6" s="36"/>
      <c r="I6" s="37">
        <f t="shared" ref="I6:I34" si="0">SUM(B6:H6)</f>
        <v>520</v>
      </c>
    </row>
    <row r="7" spans="1:9" s="31" customFormat="1" ht="14.25" x14ac:dyDescent="0.2">
      <c r="A7" s="30" t="s">
        <v>2</v>
      </c>
      <c r="B7" s="63">
        <v>36</v>
      </c>
      <c r="C7" s="63">
        <v>79</v>
      </c>
      <c r="D7" s="63">
        <v>12</v>
      </c>
      <c r="E7" s="63">
        <v>8</v>
      </c>
      <c r="F7" s="63"/>
      <c r="G7" s="36">
        <v>7</v>
      </c>
      <c r="H7" s="36"/>
      <c r="I7" s="37">
        <f t="shared" si="0"/>
        <v>142</v>
      </c>
    </row>
    <row r="8" spans="1:9" s="31" customFormat="1" ht="14.25" x14ac:dyDescent="0.2">
      <c r="A8" s="30" t="s">
        <v>3</v>
      </c>
      <c r="B8" s="63">
        <v>98</v>
      </c>
      <c r="C8" s="63">
        <v>118</v>
      </c>
      <c r="D8" s="63">
        <v>18</v>
      </c>
      <c r="E8" s="63">
        <v>11</v>
      </c>
      <c r="F8" s="63">
        <v>1</v>
      </c>
      <c r="G8" s="36">
        <v>14</v>
      </c>
      <c r="H8" s="36"/>
      <c r="I8" s="37">
        <f t="shared" si="0"/>
        <v>260</v>
      </c>
    </row>
    <row r="9" spans="1:9" s="31" customFormat="1" ht="14.25" x14ac:dyDescent="0.2">
      <c r="A9" s="30" t="s">
        <v>4</v>
      </c>
      <c r="B9" s="63">
        <v>59</v>
      </c>
      <c r="C9" s="63">
        <v>99</v>
      </c>
      <c r="D9" s="63">
        <v>23</v>
      </c>
      <c r="E9" s="63">
        <v>8</v>
      </c>
      <c r="F9" s="63"/>
      <c r="G9" s="36">
        <v>13</v>
      </c>
      <c r="H9" s="36"/>
      <c r="I9" s="37">
        <f t="shared" si="0"/>
        <v>202</v>
      </c>
    </row>
    <row r="10" spans="1:9" s="31" customFormat="1" ht="14.25" x14ac:dyDescent="0.2">
      <c r="A10" s="30" t="s">
        <v>5</v>
      </c>
      <c r="B10" s="63">
        <v>87</v>
      </c>
      <c r="C10" s="63">
        <v>85</v>
      </c>
      <c r="D10" s="63">
        <v>19</v>
      </c>
      <c r="E10" s="63">
        <v>7</v>
      </c>
      <c r="F10" s="63"/>
      <c r="G10" s="36">
        <v>13</v>
      </c>
      <c r="H10" s="36"/>
      <c r="I10" s="37">
        <f t="shared" si="0"/>
        <v>211</v>
      </c>
    </row>
    <row r="11" spans="1:9" s="31" customFormat="1" ht="14.25" x14ac:dyDescent="0.2">
      <c r="A11" s="30" t="s">
        <v>6</v>
      </c>
      <c r="B11" s="63">
        <v>99</v>
      </c>
      <c r="C11" s="63">
        <v>90</v>
      </c>
      <c r="D11" s="63">
        <v>31</v>
      </c>
      <c r="E11" s="63">
        <v>10</v>
      </c>
      <c r="F11" s="63"/>
      <c r="G11" s="36">
        <v>24</v>
      </c>
      <c r="H11" s="36"/>
      <c r="I11" s="37">
        <f t="shared" si="0"/>
        <v>254</v>
      </c>
    </row>
    <row r="12" spans="1:9" s="31" customFormat="1" ht="14.25" x14ac:dyDescent="0.2">
      <c r="A12" s="30" t="s">
        <v>7</v>
      </c>
      <c r="B12" s="63">
        <v>90</v>
      </c>
      <c r="C12" s="63">
        <v>118</v>
      </c>
      <c r="D12" s="63">
        <v>31</v>
      </c>
      <c r="E12" s="63">
        <v>10</v>
      </c>
      <c r="F12" s="63"/>
      <c r="G12" s="36">
        <v>14</v>
      </c>
      <c r="H12" s="36"/>
      <c r="I12" s="37">
        <f t="shared" si="0"/>
        <v>263</v>
      </c>
    </row>
    <row r="13" spans="1:9" s="31" customFormat="1" ht="14.25" x14ac:dyDescent="0.2">
      <c r="A13" s="30" t="s">
        <v>8</v>
      </c>
      <c r="B13" s="63">
        <v>101</v>
      </c>
      <c r="C13" s="63">
        <v>91</v>
      </c>
      <c r="D13" s="63">
        <v>25</v>
      </c>
      <c r="E13" s="63">
        <v>11</v>
      </c>
      <c r="F13" s="63"/>
      <c r="G13" s="36">
        <v>15</v>
      </c>
      <c r="H13" s="36"/>
      <c r="I13" s="37">
        <f t="shared" si="0"/>
        <v>243</v>
      </c>
    </row>
    <row r="14" spans="1:9" s="31" customFormat="1" ht="14.25" x14ac:dyDescent="0.2">
      <c r="A14" s="30" t="s">
        <v>9</v>
      </c>
      <c r="B14" s="63">
        <v>110</v>
      </c>
      <c r="C14" s="63">
        <v>63</v>
      </c>
      <c r="D14" s="63">
        <v>15</v>
      </c>
      <c r="E14" s="63">
        <v>7</v>
      </c>
      <c r="F14" s="63"/>
      <c r="G14" s="36">
        <v>16</v>
      </c>
      <c r="H14" s="36"/>
      <c r="I14" s="37">
        <f t="shared" si="0"/>
        <v>211</v>
      </c>
    </row>
    <row r="15" spans="1:9" s="31" customFormat="1" ht="14.25" x14ac:dyDescent="0.2">
      <c r="A15" s="30" t="s">
        <v>10</v>
      </c>
      <c r="B15" s="63">
        <v>94</v>
      </c>
      <c r="C15" s="63">
        <v>35</v>
      </c>
      <c r="D15" s="63">
        <v>15</v>
      </c>
      <c r="E15" s="63">
        <v>11</v>
      </c>
      <c r="F15" s="63"/>
      <c r="G15" s="36">
        <v>25</v>
      </c>
      <c r="H15" s="36"/>
      <c r="I15" s="37">
        <f t="shared" si="0"/>
        <v>180</v>
      </c>
    </row>
    <row r="16" spans="1:9" s="31" customFormat="1" ht="14.25" x14ac:dyDescent="0.2">
      <c r="A16" s="30" t="s">
        <v>11</v>
      </c>
      <c r="B16" s="63">
        <v>179</v>
      </c>
      <c r="C16" s="63">
        <v>79</v>
      </c>
      <c r="D16" s="63">
        <v>16</v>
      </c>
      <c r="E16" s="63">
        <v>26</v>
      </c>
      <c r="F16" s="63"/>
      <c r="G16" s="36">
        <v>9</v>
      </c>
      <c r="H16" s="36">
        <v>1</v>
      </c>
      <c r="I16" s="37">
        <f>SUM(B16:H16)</f>
        <v>310</v>
      </c>
    </row>
    <row r="17" spans="1:9" s="31" customFormat="1" ht="14.25" x14ac:dyDescent="0.2">
      <c r="A17" s="30" t="s">
        <v>12</v>
      </c>
      <c r="B17" s="63">
        <v>178</v>
      </c>
      <c r="C17" s="63">
        <v>71</v>
      </c>
      <c r="D17" s="63">
        <v>19</v>
      </c>
      <c r="E17" s="63">
        <v>16</v>
      </c>
      <c r="F17" s="63"/>
      <c r="G17" s="36">
        <v>16</v>
      </c>
      <c r="H17" s="36"/>
      <c r="I17" s="37">
        <f t="shared" si="0"/>
        <v>300</v>
      </c>
    </row>
    <row r="18" spans="1:9" s="31" customFormat="1" ht="14.25" x14ac:dyDescent="0.2">
      <c r="A18" s="30" t="s">
        <v>13</v>
      </c>
      <c r="B18" s="63">
        <v>150</v>
      </c>
      <c r="C18" s="63">
        <v>108</v>
      </c>
      <c r="D18" s="63">
        <v>16</v>
      </c>
      <c r="E18" s="63">
        <v>18</v>
      </c>
      <c r="F18" s="63"/>
      <c r="G18" s="36">
        <v>20</v>
      </c>
      <c r="H18" s="36"/>
      <c r="I18" s="37">
        <f t="shared" si="0"/>
        <v>312</v>
      </c>
    </row>
    <row r="19" spans="1:9" s="31" customFormat="1" ht="14.25" x14ac:dyDescent="0.2">
      <c r="A19" s="30" t="s">
        <v>14</v>
      </c>
      <c r="B19" s="63">
        <v>98</v>
      </c>
      <c r="C19" s="63">
        <v>47</v>
      </c>
      <c r="D19" s="63">
        <v>8</v>
      </c>
      <c r="E19" s="63">
        <v>9</v>
      </c>
      <c r="F19" s="63">
        <v>1</v>
      </c>
      <c r="G19" s="36">
        <v>6</v>
      </c>
      <c r="H19" s="36"/>
      <c r="I19" s="37">
        <f t="shared" si="0"/>
        <v>169</v>
      </c>
    </row>
    <row r="20" spans="1:9" s="31" customFormat="1" ht="14.25" x14ac:dyDescent="0.2">
      <c r="A20" s="30" t="s">
        <v>15</v>
      </c>
      <c r="B20" s="63">
        <v>82</v>
      </c>
      <c r="C20" s="63">
        <v>14</v>
      </c>
      <c r="D20" s="63">
        <v>4</v>
      </c>
      <c r="E20" s="63">
        <v>10</v>
      </c>
      <c r="F20" s="63"/>
      <c r="G20" s="36">
        <v>10</v>
      </c>
      <c r="H20" s="36"/>
      <c r="I20" s="37">
        <f t="shared" si="0"/>
        <v>120</v>
      </c>
    </row>
    <row r="21" spans="1:9" ht="14.25" x14ac:dyDescent="0.2">
      <c r="A21" s="30" t="s">
        <v>16</v>
      </c>
      <c r="B21" s="63">
        <v>146</v>
      </c>
      <c r="C21" s="63">
        <v>48</v>
      </c>
      <c r="D21" s="63">
        <v>14</v>
      </c>
      <c r="E21" s="63">
        <v>16</v>
      </c>
      <c r="F21" s="63"/>
      <c r="G21" s="36">
        <v>21</v>
      </c>
      <c r="H21" s="36"/>
      <c r="I21" s="37">
        <f t="shared" si="0"/>
        <v>245</v>
      </c>
    </row>
    <row r="22" spans="1:9" ht="14.25" x14ac:dyDescent="0.2">
      <c r="A22" s="30" t="s">
        <v>17</v>
      </c>
      <c r="B22" s="63">
        <v>233</v>
      </c>
      <c r="C22" s="63">
        <v>58</v>
      </c>
      <c r="D22" s="63">
        <v>8</v>
      </c>
      <c r="E22" s="63">
        <v>41</v>
      </c>
      <c r="F22" s="63"/>
      <c r="G22" s="36">
        <v>17</v>
      </c>
      <c r="H22" s="36"/>
      <c r="I22" s="37">
        <f t="shared" si="0"/>
        <v>357</v>
      </c>
    </row>
    <row r="23" spans="1:9" ht="14.25" x14ac:dyDescent="0.2">
      <c r="A23" s="30" t="s">
        <v>18</v>
      </c>
      <c r="B23" s="63">
        <v>248</v>
      </c>
      <c r="C23" s="63">
        <v>75</v>
      </c>
      <c r="D23" s="63">
        <v>26</v>
      </c>
      <c r="E23" s="63">
        <v>28</v>
      </c>
      <c r="F23" s="63">
        <v>1</v>
      </c>
      <c r="G23" s="36">
        <v>28</v>
      </c>
      <c r="H23" s="36"/>
      <c r="I23" s="37">
        <f t="shared" si="0"/>
        <v>406</v>
      </c>
    </row>
    <row r="24" spans="1:9" ht="14.25" x14ac:dyDescent="0.2">
      <c r="A24" s="30" t="s">
        <v>19</v>
      </c>
      <c r="B24" s="63">
        <v>292</v>
      </c>
      <c r="C24" s="63">
        <v>228</v>
      </c>
      <c r="D24" s="63">
        <v>51</v>
      </c>
      <c r="E24" s="63">
        <v>26</v>
      </c>
      <c r="F24" s="63"/>
      <c r="G24" s="36">
        <v>34</v>
      </c>
      <c r="H24" s="36"/>
      <c r="I24" s="37">
        <f t="shared" si="0"/>
        <v>631</v>
      </c>
    </row>
    <row r="25" spans="1:9" ht="14.25" x14ac:dyDescent="0.2">
      <c r="A25" s="30" t="s">
        <v>20</v>
      </c>
      <c r="B25" s="63">
        <v>196</v>
      </c>
      <c r="C25" s="63">
        <v>128</v>
      </c>
      <c r="D25" s="63">
        <v>25</v>
      </c>
      <c r="E25" s="63">
        <v>21</v>
      </c>
      <c r="F25" s="63">
        <v>1</v>
      </c>
      <c r="G25" s="36">
        <v>18</v>
      </c>
      <c r="H25" s="36"/>
      <c r="I25" s="37">
        <f t="shared" si="0"/>
        <v>389</v>
      </c>
    </row>
    <row r="26" spans="1:9" ht="14.25" x14ac:dyDescent="0.2">
      <c r="A26" s="30" t="s">
        <v>21</v>
      </c>
      <c r="B26" s="63">
        <v>221</v>
      </c>
      <c r="C26" s="63">
        <v>168</v>
      </c>
      <c r="D26" s="63">
        <v>43</v>
      </c>
      <c r="E26" s="63">
        <v>24</v>
      </c>
      <c r="F26" s="63"/>
      <c r="G26" s="36">
        <v>20</v>
      </c>
      <c r="H26" s="36"/>
      <c r="I26" s="37">
        <f t="shared" si="0"/>
        <v>476</v>
      </c>
    </row>
    <row r="27" spans="1:9" ht="14.25" x14ac:dyDescent="0.2">
      <c r="A27" s="30" t="s">
        <v>22</v>
      </c>
      <c r="B27" s="63">
        <v>152</v>
      </c>
      <c r="C27" s="63">
        <v>122</v>
      </c>
      <c r="D27" s="63">
        <v>31</v>
      </c>
      <c r="E27" s="63">
        <v>9</v>
      </c>
      <c r="F27" s="63"/>
      <c r="G27" s="36">
        <v>19</v>
      </c>
      <c r="H27" s="36"/>
      <c r="I27" s="37">
        <f t="shared" si="0"/>
        <v>333</v>
      </c>
    </row>
    <row r="28" spans="1:9" ht="14.25" x14ac:dyDescent="0.2">
      <c r="A28" s="30" t="s">
        <v>23</v>
      </c>
      <c r="B28" s="63">
        <v>141</v>
      </c>
      <c r="C28" s="63">
        <v>162</v>
      </c>
      <c r="D28" s="63">
        <v>33</v>
      </c>
      <c r="E28" s="63">
        <v>14</v>
      </c>
      <c r="F28" s="63"/>
      <c r="G28" s="36">
        <v>16</v>
      </c>
      <c r="H28" s="36"/>
      <c r="I28" s="37">
        <f t="shared" si="0"/>
        <v>366</v>
      </c>
    </row>
    <row r="29" spans="1:9" ht="14.25" x14ac:dyDescent="0.2">
      <c r="A29" s="30" t="s">
        <v>24</v>
      </c>
      <c r="B29" s="63">
        <v>105</v>
      </c>
      <c r="C29" s="63">
        <v>142</v>
      </c>
      <c r="D29" s="63">
        <v>32</v>
      </c>
      <c r="E29" s="63">
        <v>13</v>
      </c>
      <c r="F29" s="63">
        <v>2</v>
      </c>
      <c r="G29" s="36">
        <v>15</v>
      </c>
      <c r="H29" s="36"/>
      <c r="I29" s="37">
        <f t="shared" si="0"/>
        <v>309</v>
      </c>
    </row>
    <row r="30" spans="1:9" ht="14.25" x14ac:dyDescent="0.2">
      <c r="A30" s="30" t="s">
        <v>25</v>
      </c>
      <c r="B30" s="63">
        <v>92</v>
      </c>
      <c r="C30" s="63">
        <v>35</v>
      </c>
      <c r="D30" s="63">
        <v>4</v>
      </c>
      <c r="E30" s="63">
        <v>12</v>
      </c>
      <c r="F30" s="63">
        <v>1</v>
      </c>
      <c r="G30" s="36">
        <v>7</v>
      </c>
      <c r="H30" s="36"/>
      <c r="I30" s="37">
        <f t="shared" si="0"/>
        <v>151</v>
      </c>
    </row>
    <row r="31" spans="1:9" ht="14.25" x14ac:dyDescent="0.2">
      <c r="A31" s="30" t="s">
        <v>26</v>
      </c>
      <c r="B31" s="63">
        <v>114</v>
      </c>
      <c r="C31" s="63">
        <v>172</v>
      </c>
      <c r="D31" s="63">
        <v>49</v>
      </c>
      <c r="E31" s="63">
        <v>12</v>
      </c>
      <c r="F31" s="63"/>
      <c r="G31" s="36">
        <v>33</v>
      </c>
      <c r="H31" s="36"/>
      <c r="I31" s="37">
        <f t="shared" si="0"/>
        <v>380</v>
      </c>
    </row>
    <row r="32" spans="1:9" ht="14.25" x14ac:dyDescent="0.2">
      <c r="A32" s="30" t="s">
        <v>27</v>
      </c>
      <c r="B32" s="63">
        <v>63</v>
      </c>
      <c r="C32" s="63">
        <v>64</v>
      </c>
      <c r="D32" s="63">
        <v>21</v>
      </c>
      <c r="E32" s="63">
        <v>3</v>
      </c>
      <c r="F32" s="63"/>
      <c r="G32" s="36">
        <v>9</v>
      </c>
      <c r="H32" s="36"/>
      <c r="I32" s="37">
        <f t="shared" si="0"/>
        <v>160</v>
      </c>
    </row>
    <row r="33" spans="1:9" ht="14.25" x14ac:dyDescent="0.2">
      <c r="A33" s="30" t="s">
        <v>28</v>
      </c>
      <c r="B33" s="63">
        <v>69</v>
      </c>
      <c r="C33" s="63">
        <v>73</v>
      </c>
      <c r="D33" s="63">
        <v>7</v>
      </c>
      <c r="E33" s="63">
        <v>10</v>
      </c>
      <c r="F33" s="63"/>
      <c r="G33" s="36">
        <v>14</v>
      </c>
      <c r="H33" s="36"/>
      <c r="I33" s="37">
        <f t="shared" si="0"/>
        <v>173</v>
      </c>
    </row>
    <row r="34" spans="1:9" ht="14.25" x14ac:dyDescent="0.2">
      <c r="A34" s="30" t="s">
        <v>29</v>
      </c>
      <c r="B34" s="63">
        <v>93</v>
      </c>
      <c r="C34" s="63">
        <v>100</v>
      </c>
      <c r="D34" s="63">
        <v>19</v>
      </c>
      <c r="E34" s="63">
        <v>12</v>
      </c>
      <c r="F34" s="63"/>
      <c r="G34" s="36">
        <v>19</v>
      </c>
      <c r="H34" s="36"/>
      <c r="I34" s="37">
        <f t="shared" si="0"/>
        <v>243</v>
      </c>
    </row>
    <row r="35" spans="1:9" s="81" customFormat="1" ht="15.75" x14ac:dyDescent="0.25">
      <c r="A35" s="30" t="s">
        <v>0</v>
      </c>
      <c r="B35" s="38">
        <f t="shared" ref="B35:H35" si="1">SUM(B6:B34)</f>
        <v>3831</v>
      </c>
      <c r="C35" s="38">
        <f t="shared" si="1"/>
        <v>2907</v>
      </c>
      <c r="D35" s="38">
        <f t="shared" si="1"/>
        <v>653</v>
      </c>
      <c r="E35" s="38">
        <f t="shared" si="1"/>
        <v>426</v>
      </c>
      <c r="F35" s="38">
        <f t="shared" si="1"/>
        <v>7</v>
      </c>
      <c r="G35" s="38">
        <f t="shared" si="1"/>
        <v>491</v>
      </c>
      <c r="H35" s="38">
        <f t="shared" si="1"/>
        <v>1</v>
      </c>
      <c r="I35" s="38">
        <f>SUM(I6:I34)</f>
        <v>8316</v>
      </c>
    </row>
    <row r="36" spans="1:9" s="81" customFormat="1" ht="12" customHeight="1" x14ac:dyDescent="0.25">
      <c r="A36" s="32"/>
      <c r="B36" s="39"/>
      <c r="C36" s="39"/>
      <c r="D36" s="39"/>
      <c r="E36" s="39"/>
      <c r="F36" s="39"/>
      <c r="G36" s="39"/>
      <c r="H36" s="39"/>
      <c r="I36" s="39"/>
    </row>
    <row r="37" spans="1:9" ht="12.75" customHeight="1" x14ac:dyDescent="0.2">
      <c r="A37" s="98"/>
      <c r="B37" s="106" t="s">
        <v>135</v>
      </c>
      <c r="C37" s="106"/>
      <c r="D37" s="106"/>
      <c r="E37" s="106"/>
      <c r="F37" s="106"/>
      <c r="G37" s="106"/>
      <c r="H37" s="106"/>
      <c r="I37" s="106"/>
    </row>
    <row r="38" spans="1:9" s="31" customFormat="1" ht="12.75" customHeight="1" x14ac:dyDescent="0.2">
      <c r="A38" s="98"/>
      <c r="B38" s="35" t="s">
        <v>124</v>
      </c>
      <c r="C38" s="35" t="s">
        <v>125</v>
      </c>
      <c r="D38" s="35" t="s">
        <v>126</v>
      </c>
      <c r="E38" s="35" t="s">
        <v>127</v>
      </c>
      <c r="F38" s="105" t="s">
        <v>134</v>
      </c>
      <c r="G38" s="105" t="s">
        <v>122</v>
      </c>
      <c r="H38" s="105" t="s">
        <v>123</v>
      </c>
      <c r="I38" s="107" t="s">
        <v>0</v>
      </c>
    </row>
    <row r="39" spans="1:9" s="31" customFormat="1" ht="12.75" customHeight="1" x14ac:dyDescent="0.2">
      <c r="A39" s="110">
        <v>45237</v>
      </c>
      <c r="B39" s="105" t="s">
        <v>158</v>
      </c>
      <c r="C39" s="105" t="s">
        <v>159</v>
      </c>
      <c r="D39" s="105" t="s">
        <v>159</v>
      </c>
      <c r="E39" s="105" t="s">
        <v>159</v>
      </c>
      <c r="F39" s="104"/>
      <c r="G39" s="105"/>
      <c r="H39" s="105"/>
      <c r="I39" s="107"/>
    </row>
    <row r="40" spans="1:9" s="71" customFormat="1" ht="25.5" customHeight="1" x14ac:dyDescent="0.2">
      <c r="A40" s="111"/>
      <c r="B40" s="105"/>
      <c r="C40" s="105"/>
      <c r="D40" s="105"/>
      <c r="E40" s="105"/>
      <c r="F40" s="104"/>
      <c r="G40" s="105"/>
      <c r="H40" s="105"/>
      <c r="I40" s="107"/>
    </row>
    <row r="41" spans="1:9" s="71" customFormat="1" ht="12.75" customHeight="1" x14ac:dyDescent="0.2">
      <c r="A41" s="30" t="s">
        <v>30</v>
      </c>
      <c r="B41" s="63">
        <v>89</v>
      </c>
      <c r="C41" s="63">
        <v>55</v>
      </c>
      <c r="D41" s="63">
        <v>17</v>
      </c>
      <c r="E41" s="63">
        <v>12</v>
      </c>
      <c r="F41" s="36"/>
      <c r="G41" s="36">
        <v>7</v>
      </c>
      <c r="H41" s="36"/>
      <c r="I41" s="37">
        <f t="shared" ref="I41:I46" si="2">SUM(B41:H41)</f>
        <v>180</v>
      </c>
    </row>
    <row r="42" spans="1:9" s="31" customFormat="1" ht="12.75" customHeight="1" x14ac:dyDescent="0.2">
      <c r="A42" s="30" t="s">
        <v>31</v>
      </c>
      <c r="B42" s="63">
        <v>75</v>
      </c>
      <c r="C42" s="63">
        <v>38</v>
      </c>
      <c r="D42" s="63">
        <v>18</v>
      </c>
      <c r="E42" s="63">
        <v>9</v>
      </c>
      <c r="F42" s="36"/>
      <c r="G42" s="36">
        <v>5</v>
      </c>
      <c r="H42" s="36"/>
      <c r="I42" s="37">
        <f t="shared" si="2"/>
        <v>145</v>
      </c>
    </row>
    <row r="43" spans="1:9" s="31" customFormat="1" ht="12.75" customHeight="1" x14ac:dyDescent="0.2">
      <c r="A43" s="30" t="s">
        <v>32</v>
      </c>
      <c r="B43" s="63">
        <v>59</v>
      </c>
      <c r="C43" s="63">
        <v>29</v>
      </c>
      <c r="D43" s="63">
        <v>7</v>
      </c>
      <c r="E43" s="63">
        <v>6</v>
      </c>
      <c r="F43" s="36"/>
      <c r="G43" s="36">
        <v>6</v>
      </c>
      <c r="H43" s="36"/>
      <c r="I43" s="37">
        <f t="shared" si="2"/>
        <v>107</v>
      </c>
    </row>
    <row r="44" spans="1:9" s="31" customFormat="1" ht="12.75" customHeight="1" x14ac:dyDescent="0.2">
      <c r="A44" s="30" t="s">
        <v>33</v>
      </c>
      <c r="B44" s="63">
        <v>64</v>
      </c>
      <c r="C44" s="63">
        <v>48</v>
      </c>
      <c r="D44" s="63">
        <v>17</v>
      </c>
      <c r="E44" s="63">
        <v>3</v>
      </c>
      <c r="F44" s="36"/>
      <c r="G44" s="36">
        <v>11</v>
      </c>
      <c r="H44" s="36"/>
      <c r="I44" s="37">
        <f t="shared" si="2"/>
        <v>143</v>
      </c>
    </row>
    <row r="45" spans="1:9" s="31" customFormat="1" ht="12.75" customHeight="1" x14ac:dyDescent="0.2">
      <c r="A45" s="30" t="s">
        <v>34</v>
      </c>
      <c r="B45" s="63">
        <v>120</v>
      </c>
      <c r="C45" s="63">
        <v>96</v>
      </c>
      <c r="D45" s="63">
        <v>15</v>
      </c>
      <c r="E45" s="63">
        <v>14</v>
      </c>
      <c r="F45" s="36"/>
      <c r="G45" s="36">
        <v>10</v>
      </c>
      <c r="H45" s="36"/>
      <c r="I45" s="37">
        <f t="shared" si="2"/>
        <v>255</v>
      </c>
    </row>
    <row r="46" spans="1:9" s="31" customFormat="1" ht="12.75" customHeight="1" x14ac:dyDescent="0.2">
      <c r="A46" s="30" t="s">
        <v>35</v>
      </c>
      <c r="B46" s="63">
        <v>124</v>
      </c>
      <c r="C46" s="63">
        <v>103</v>
      </c>
      <c r="D46" s="63">
        <v>31</v>
      </c>
      <c r="E46" s="63">
        <v>10</v>
      </c>
      <c r="F46" s="36"/>
      <c r="G46" s="36">
        <v>6</v>
      </c>
      <c r="H46" s="36"/>
      <c r="I46" s="37">
        <f t="shared" si="2"/>
        <v>274</v>
      </c>
    </row>
    <row r="47" spans="1:9" s="31" customFormat="1" ht="15.75" customHeight="1" x14ac:dyDescent="0.25">
      <c r="A47" s="30" t="s">
        <v>0</v>
      </c>
      <c r="B47" s="38">
        <f t="shared" ref="B47:I47" si="3">SUM(B41:B46)</f>
        <v>531</v>
      </c>
      <c r="C47" s="38">
        <f t="shared" si="3"/>
        <v>369</v>
      </c>
      <c r="D47" s="38">
        <f t="shared" si="3"/>
        <v>105</v>
      </c>
      <c r="E47" s="38">
        <f t="shared" si="3"/>
        <v>54</v>
      </c>
      <c r="F47" s="38">
        <f t="shared" si="3"/>
        <v>0</v>
      </c>
      <c r="G47" s="38">
        <f t="shared" si="3"/>
        <v>45</v>
      </c>
      <c r="H47" s="38">
        <f t="shared" si="3"/>
        <v>0</v>
      </c>
      <c r="I47" s="38">
        <f t="shared" si="3"/>
        <v>1104</v>
      </c>
    </row>
    <row r="48" spans="1:9" ht="12" customHeight="1" x14ac:dyDescent="0.2"/>
    <row r="49" spans="1:9" ht="12.75" customHeight="1" x14ac:dyDescent="0.2">
      <c r="A49" s="98"/>
      <c r="B49" s="106" t="s">
        <v>135</v>
      </c>
      <c r="C49" s="106"/>
      <c r="D49" s="106"/>
      <c r="E49" s="106"/>
      <c r="F49" s="106"/>
      <c r="G49" s="106"/>
      <c r="H49" s="106"/>
      <c r="I49" s="106"/>
    </row>
    <row r="50" spans="1:9" s="31" customFormat="1" ht="12.75" customHeight="1" x14ac:dyDescent="0.2">
      <c r="A50" s="98"/>
      <c r="B50" s="35" t="s">
        <v>124</v>
      </c>
      <c r="C50" s="35" t="s">
        <v>125</v>
      </c>
      <c r="D50" s="35" t="s">
        <v>126</v>
      </c>
      <c r="E50" s="35" t="s">
        <v>127</v>
      </c>
      <c r="F50" s="105" t="s">
        <v>134</v>
      </c>
      <c r="G50" s="105" t="s">
        <v>122</v>
      </c>
      <c r="H50" s="105" t="s">
        <v>123</v>
      </c>
      <c r="I50" s="107" t="s">
        <v>0</v>
      </c>
    </row>
    <row r="51" spans="1:9" s="31" customFormat="1" ht="12.75" customHeight="1" x14ac:dyDescent="0.2">
      <c r="A51" s="110">
        <v>45237</v>
      </c>
      <c r="B51" s="105" t="s">
        <v>158</v>
      </c>
      <c r="C51" s="105" t="s">
        <v>159</v>
      </c>
      <c r="D51" s="105" t="s">
        <v>159</v>
      </c>
      <c r="E51" s="105" t="s">
        <v>159</v>
      </c>
      <c r="F51" s="104"/>
      <c r="G51" s="105"/>
      <c r="H51" s="105"/>
      <c r="I51" s="107"/>
    </row>
    <row r="52" spans="1:9" s="71" customFormat="1" ht="25.5" customHeight="1" x14ac:dyDescent="0.2">
      <c r="A52" s="111"/>
      <c r="B52" s="105"/>
      <c r="C52" s="105"/>
      <c r="D52" s="105"/>
      <c r="E52" s="105"/>
      <c r="F52" s="104"/>
      <c r="G52" s="105"/>
      <c r="H52" s="105"/>
      <c r="I52" s="107"/>
    </row>
    <row r="53" spans="1:9" s="31" customFormat="1" ht="12.75" customHeight="1" x14ac:dyDescent="0.2">
      <c r="A53" s="30" t="s">
        <v>36</v>
      </c>
      <c r="B53" s="63">
        <v>29</v>
      </c>
      <c r="C53" s="63">
        <v>49</v>
      </c>
      <c r="D53" s="63">
        <v>14</v>
      </c>
      <c r="E53" s="63">
        <v>3</v>
      </c>
      <c r="F53" s="36"/>
      <c r="G53" s="36">
        <v>6</v>
      </c>
      <c r="H53" s="36"/>
      <c r="I53" s="37">
        <f>SUM(B53:H53)</f>
        <v>101</v>
      </c>
    </row>
    <row r="54" spans="1:9" s="31" customFormat="1" ht="12.75" customHeight="1" x14ac:dyDescent="0.2">
      <c r="A54" s="30" t="s">
        <v>37</v>
      </c>
      <c r="B54" s="63">
        <v>63</v>
      </c>
      <c r="C54" s="63">
        <v>136</v>
      </c>
      <c r="D54" s="63">
        <v>26</v>
      </c>
      <c r="E54" s="63">
        <v>5</v>
      </c>
      <c r="F54" s="36"/>
      <c r="G54" s="36">
        <v>15</v>
      </c>
      <c r="H54" s="36"/>
      <c r="I54" s="37">
        <f>SUM(B54:H54)</f>
        <v>245</v>
      </c>
    </row>
    <row r="55" spans="1:9" s="31" customFormat="1" ht="15.75" customHeight="1" x14ac:dyDescent="0.25">
      <c r="A55" s="30" t="s">
        <v>0</v>
      </c>
      <c r="B55" s="38">
        <f t="shared" ref="B55:I55" si="4">SUM(B53:B54)</f>
        <v>92</v>
      </c>
      <c r="C55" s="38">
        <f t="shared" si="4"/>
        <v>185</v>
      </c>
      <c r="D55" s="38">
        <f t="shared" si="4"/>
        <v>40</v>
      </c>
      <c r="E55" s="38">
        <f t="shared" si="4"/>
        <v>8</v>
      </c>
      <c r="F55" s="38">
        <f t="shared" si="4"/>
        <v>0</v>
      </c>
      <c r="G55" s="38">
        <f t="shared" si="4"/>
        <v>21</v>
      </c>
      <c r="H55" s="38">
        <f t="shared" si="4"/>
        <v>0</v>
      </c>
      <c r="I55" s="38">
        <f t="shared" si="4"/>
        <v>346</v>
      </c>
    </row>
    <row r="56" spans="1:9" s="31" customFormat="1" ht="12" customHeight="1" x14ac:dyDescent="0.2">
      <c r="A56" s="82"/>
    </row>
    <row r="57" spans="1:9" ht="12.75" customHeight="1" x14ac:dyDescent="0.2">
      <c r="A57" s="98"/>
      <c r="B57" s="106" t="s">
        <v>135</v>
      </c>
      <c r="C57" s="106"/>
      <c r="D57" s="106"/>
      <c r="E57" s="106"/>
      <c r="F57" s="106"/>
      <c r="G57" s="106"/>
      <c r="H57" s="106"/>
      <c r="I57" s="106"/>
    </row>
    <row r="58" spans="1:9" s="31" customFormat="1" ht="12.75" customHeight="1" x14ac:dyDescent="0.2">
      <c r="A58" s="98"/>
      <c r="B58" s="35" t="s">
        <v>124</v>
      </c>
      <c r="C58" s="35" t="s">
        <v>125</v>
      </c>
      <c r="D58" s="35" t="s">
        <v>126</v>
      </c>
      <c r="E58" s="35" t="s">
        <v>127</v>
      </c>
      <c r="F58" s="105" t="s">
        <v>134</v>
      </c>
      <c r="G58" s="105" t="s">
        <v>122</v>
      </c>
      <c r="H58" s="105" t="s">
        <v>123</v>
      </c>
      <c r="I58" s="107" t="s">
        <v>0</v>
      </c>
    </row>
    <row r="59" spans="1:9" s="31" customFormat="1" ht="12.75" customHeight="1" x14ac:dyDescent="0.2">
      <c r="A59" s="110">
        <v>45237</v>
      </c>
      <c r="B59" s="105" t="s">
        <v>158</v>
      </c>
      <c r="C59" s="105" t="s">
        <v>159</v>
      </c>
      <c r="D59" s="105" t="s">
        <v>159</v>
      </c>
      <c r="E59" s="105" t="s">
        <v>159</v>
      </c>
      <c r="F59" s="104"/>
      <c r="G59" s="105"/>
      <c r="H59" s="105"/>
      <c r="I59" s="107"/>
    </row>
    <row r="60" spans="1:9" s="71" customFormat="1" ht="24.75" customHeight="1" x14ac:dyDescent="0.2">
      <c r="A60" s="111"/>
      <c r="B60" s="105"/>
      <c r="C60" s="105"/>
      <c r="D60" s="105"/>
      <c r="E60" s="105"/>
      <c r="F60" s="104"/>
      <c r="G60" s="105"/>
      <c r="H60" s="105"/>
      <c r="I60" s="107"/>
    </row>
    <row r="61" spans="1:9" s="71" customFormat="1" ht="12.75" customHeight="1" x14ac:dyDescent="0.2">
      <c r="A61" s="30" t="s">
        <v>38</v>
      </c>
      <c r="B61" s="63">
        <v>184</v>
      </c>
      <c r="C61" s="63">
        <v>281</v>
      </c>
      <c r="D61" s="63">
        <v>100</v>
      </c>
      <c r="E61" s="63">
        <v>23</v>
      </c>
      <c r="F61" s="36"/>
      <c r="G61" s="36">
        <v>31</v>
      </c>
      <c r="H61" s="36"/>
      <c r="I61" s="37">
        <f t="shared" ref="I61:I70" si="5">SUM(B61:H61)</f>
        <v>619</v>
      </c>
    </row>
    <row r="62" spans="1:9" s="31" customFormat="1" ht="12.75" customHeight="1" x14ac:dyDescent="0.2">
      <c r="A62" s="30" t="s">
        <v>39</v>
      </c>
      <c r="B62" s="63">
        <v>138</v>
      </c>
      <c r="C62" s="63">
        <v>190</v>
      </c>
      <c r="D62" s="63">
        <v>40</v>
      </c>
      <c r="E62" s="63">
        <v>12</v>
      </c>
      <c r="F62" s="36"/>
      <c r="G62" s="36">
        <v>17</v>
      </c>
      <c r="H62" s="36"/>
      <c r="I62" s="37">
        <f t="shared" si="5"/>
        <v>397</v>
      </c>
    </row>
    <row r="63" spans="1:9" s="31" customFormat="1" ht="12.75" customHeight="1" x14ac:dyDescent="0.2">
      <c r="A63" s="30" t="s">
        <v>40</v>
      </c>
      <c r="B63" s="63">
        <v>136</v>
      </c>
      <c r="C63" s="63">
        <v>152</v>
      </c>
      <c r="D63" s="63">
        <v>39</v>
      </c>
      <c r="E63" s="63">
        <v>15</v>
      </c>
      <c r="F63" s="36"/>
      <c r="G63" s="36">
        <v>23</v>
      </c>
      <c r="H63" s="36"/>
      <c r="I63" s="37">
        <v>365</v>
      </c>
    </row>
    <row r="64" spans="1:9" s="31" customFormat="1" ht="12.75" customHeight="1" x14ac:dyDescent="0.2">
      <c r="A64" s="30" t="s">
        <v>41</v>
      </c>
      <c r="B64" s="63">
        <v>167</v>
      </c>
      <c r="C64" s="63">
        <v>270</v>
      </c>
      <c r="D64" s="63">
        <v>87</v>
      </c>
      <c r="E64" s="63">
        <v>24</v>
      </c>
      <c r="F64" s="36"/>
      <c r="G64" s="36">
        <v>36</v>
      </c>
      <c r="H64" s="36"/>
      <c r="I64" s="37">
        <f t="shared" si="5"/>
        <v>584</v>
      </c>
    </row>
    <row r="65" spans="1:9" s="31" customFormat="1" ht="12.75" customHeight="1" x14ac:dyDescent="0.2">
      <c r="A65" s="30" t="s">
        <v>42</v>
      </c>
      <c r="B65" s="63">
        <v>251</v>
      </c>
      <c r="C65" s="63">
        <v>211</v>
      </c>
      <c r="D65" s="63">
        <v>64</v>
      </c>
      <c r="E65" s="63">
        <v>23</v>
      </c>
      <c r="F65" s="36"/>
      <c r="G65" s="36">
        <v>34</v>
      </c>
      <c r="H65" s="36">
        <v>1</v>
      </c>
      <c r="I65" s="37">
        <f t="shared" si="5"/>
        <v>584</v>
      </c>
    </row>
    <row r="66" spans="1:9" s="31" customFormat="1" ht="12.75" customHeight="1" x14ac:dyDescent="0.2">
      <c r="A66" s="30" t="s">
        <v>43</v>
      </c>
      <c r="B66" s="63">
        <v>111</v>
      </c>
      <c r="C66" s="63">
        <v>145</v>
      </c>
      <c r="D66" s="63">
        <v>48</v>
      </c>
      <c r="E66" s="63">
        <v>15</v>
      </c>
      <c r="F66" s="36"/>
      <c r="G66" s="36">
        <v>23</v>
      </c>
      <c r="H66" s="36"/>
      <c r="I66" s="37">
        <f t="shared" si="5"/>
        <v>342</v>
      </c>
    </row>
    <row r="67" spans="1:9" s="31" customFormat="1" ht="12.75" customHeight="1" x14ac:dyDescent="0.2">
      <c r="A67" s="30" t="s">
        <v>44</v>
      </c>
      <c r="B67" s="63">
        <v>50</v>
      </c>
      <c r="C67" s="63">
        <v>64</v>
      </c>
      <c r="D67" s="63">
        <v>19</v>
      </c>
      <c r="E67" s="63">
        <v>3</v>
      </c>
      <c r="F67" s="36"/>
      <c r="G67" s="36">
        <v>11</v>
      </c>
      <c r="H67" s="36"/>
      <c r="I67" s="37">
        <f t="shared" si="5"/>
        <v>147</v>
      </c>
    </row>
    <row r="68" spans="1:9" s="31" customFormat="1" ht="12.75" customHeight="1" x14ac:dyDescent="0.2">
      <c r="A68" s="30" t="s">
        <v>45</v>
      </c>
      <c r="B68" s="63">
        <v>127</v>
      </c>
      <c r="C68" s="63">
        <v>272</v>
      </c>
      <c r="D68" s="63">
        <v>58</v>
      </c>
      <c r="E68" s="63">
        <v>18</v>
      </c>
      <c r="F68" s="36"/>
      <c r="G68" s="36">
        <v>31</v>
      </c>
      <c r="H68" s="36">
        <v>1</v>
      </c>
      <c r="I68" s="37">
        <f t="shared" si="5"/>
        <v>507</v>
      </c>
    </row>
    <row r="69" spans="1:9" s="31" customFormat="1" ht="12.75" customHeight="1" x14ac:dyDescent="0.2">
      <c r="A69" s="30" t="s">
        <v>46</v>
      </c>
      <c r="B69" s="63">
        <v>152</v>
      </c>
      <c r="C69" s="63">
        <v>288</v>
      </c>
      <c r="D69" s="63">
        <v>86</v>
      </c>
      <c r="E69" s="63">
        <v>16</v>
      </c>
      <c r="F69" s="36"/>
      <c r="G69" s="36">
        <v>54</v>
      </c>
      <c r="H69" s="36"/>
      <c r="I69" s="37">
        <f t="shared" si="5"/>
        <v>596</v>
      </c>
    </row>
    <row r="70" spans="1:9" s="31" customFormat="1" ht="12.75" customHeight="1" x14ac:dyDescent="0.2">
      <c r="A70" s="30" t="s">
        <v>47</v>
      </c>
      <c r="B70" s="63">
        <v>148</v>
      </c>
      <c r="C70" s="63">
        <v>144</v>
      </c>
      <c r="D70" s="63">
        <v>54</v>
      </c>
      <c r="E70" s="63">
        <v>18</v>
      </c>
      <c r="F70" s="36"/>
      <c r="G70" s="36">
        <v>28</v>
      </c>
      <c r="H70" s="36"/>
      <c r="I70" s="37">
        <f t="shared" si="5"/>
        <v>392</v>
      </c>
    </row>
    <row r="71" spans="1:9" s="31" customFormat="1" ht="15.75" customHeight="1" x14ac:dyDescent="0.25">
      <c r="A71" s="30" t="s">
        <v>0</v>
      </c>
      <c r="B71" s="38">
        <f t="shared" ref="B71:G71" si="6">SUM(B61:B70)</f>
        <v>1464</v>
      </c>
      <c r="C71" s="38">
        <f t="shared" si="6"/>
        <v>2017</v>
      </c>
      <c r="D71" s="38">
        <f t="shared" si="6"/>
        <v>595</v>
      </c>
      <c r="E71" s="38">
        <f t="shared" si="6"/>
        <v>167</v>
      </c>
      <c r="F71" s="38">
        <f t="shared" si="6"/>
        <v>0</v>
      </c>
      <c r="G71" s="38">
        <f t="shared" si="6"/>
        <v>288</v>
      </c>
      <c r="H71" s="38">
        <f>SUM(H61:H70)</f>
        <v>2</v>
      </c>
      <c r="I71" s="38">
        <f>SUM(I61:I70)</f>
        <v>4533</v>
      </c>
    </row>
    <row r="73" spans="1:9" ht="12.75" customHeight="1" x14ac:dyDescent="0.2">
      <c r="A73" s="98"/>
      <c r="B73" s="106" t="s">
        <v>135</v>
      </c>
      <c r="C73" s="106"/>
      <c r="D73" s="106"/>
      <c r="E73" s="106"/>
      <c r="F73" s="106"/>
      <c r="G73" s="106"/>
      <c r="H73" s="106"/>
      <c r="I73" s="106"/>
    </row>
    <row r="74" spans="1:9" s="31" customFormat="1" ht="12.75" customHeight="1" x14ac:dyDescent="0.2">
      <c r="A74" s="98"/>
      <c r="B74" s="35" t="s">
        <v>124</v>
      </c>
      <c r="C74" s="35" t="s">
        <v>125</v>
      </c>
      <c r="D74" s="35" t="s">
        <v>126</v>
      </c>
      <c r="E74" s="35" t="s">
        <v>127</v>
      </c>
      <c r="F74" s="105" t="s">
        <v>134</v>
      </c>
      <c r="G74" s="105" t="s">
        <v>122</v>
      </c>
      <c r="H74" s="105" t="s">
        <v>123</v>
      </c>
      <c r="I74" s="107" t="s">
        <v>0</v>
      </c>
    </row>
    <row r="75" spans="1:9" s="31" customFormat="1" ht="12.75" customHeight="1" x14ac:dyDescent="0.2">
      <c r="A75" s="110">
        <v>45237</v>
      </c>
      <c r="B75" s="105" t="s">
        <v>158</v>
      </c>
      <c r="C75" s="105" t="s">
        <v>159</v>
      </c>
      <c r="D75" s="105" t="s">
        <v>159</v>
      </c>
      <c r="E75" s="105" t="s">
        <v>159</v>
      </c>
      <c r="F75" s="104"/>
      <c r="G75" s="105"/>
      <c r="H75" s="105"/>
      <c r="I75" s="107"/>
    </row>
    <row r="76" spans="1:9" s="71" customFormat="1" ht="24" customHeight="1" x14ac:dyDescent="0.2">
      <c r="A76" s="111"/>
      <c r="B76" s="105"/>
      <c r="C76" s="105"/>
      <c r="D76" s="105"/>
      <c r="E76" s="105"/>
      <c r="F76" s="104"/>
      <c r="G76" s="105"/>
      <c r="H76" s="105"/>
      <c r="I76" s="107"/>
    </row>
    <row r="77" spans="1:9" s="71" customFormat="1" ht="12.75" customHeight="1" x14ac:dyDescent="0.2">
      <c r="A77" s="30" t="s">
        <v>48</v>
      </c>
      <c r="B77" s="63">
        <v>315</v>
      </c>
      <c r="C77" s="63">
        <v>263</v>
      </c>
      <c r="D77" s="63">
        <v>65</v>
      </c>
      <c r="E77" s="63">
        <v>34</v>
      </c>
      <c r="F77" s="36"/>
      <c r="G77" s="36">
        <v>16</v>
      </c>
      <c r="H77" s="36"/>
      <c r="I77" s="37">
        <f>SUM(B77:H77)</f>
        <v>693</v>
      </c>
    </row>
    <row r="78" spans="1:9" s="71" customFormat="1" ht="12.75" customHeight="1" x14ac:dyDescent="0.2">
      <c r="A78" s="30" t="s">
        <v>49</v>
      </c>
      <c r="B78" s="63">
        <v>216</v>
      </c>
      <c r="C78" s="63">
        <v>281</v>
      </c>
      <c r="D78" s="63">
        <v>66</v>
      </c>
      <c r="E78" s="63">
        <v>24</v>
      </c>
      <c r="F78" s="36"/>
      <c r="G78" s="36">
        <v>36</v>
      </c>
      <c r="H78" s="36"/>
      <c r="I78" s="37">
        <f t="shared" ref="I78:I88" si="7">SUM(B78:H78)</f>
        <v>623</v>
      </c>
    </row>
    <row r="79" spans="1:9" s="71" customFormat="1" ht="12.75" customHeight="1" x14ac:dyDescent="0.2">
      <c r="A79" s="30" t="s">
        <v>50</v>
      </c>
      <c r="B79" s="63">
        <v>149</v>
      </c>
      <c r="C79" s="63">
        <v>125</v>
      </c>
      <c r="D79" s="63">
        <v>27</v>
      </c>
      <c r="E79" s="63">
        <v>8</v>
      </c>
      <c r="F79" s="36"/>
      <c r="G79" s="36">
        <v>12</v>
      </c>
      <c r="H79" s="36"/>
      <c r="I79" s="37">
        <f t="shared" si="7"/>
        <v>321</v>
      </c>
    </row>
    <row r="80" spans="1:9" s="31" customFormat="1" ht="12.75" customHeight="1" x14ac:dyDescent="0.2">
      <c r="A80" s="30" t="s">
        <v>51</v>
      </c>
      <c r="B80" s="63">
        <v>121</v>
      </c>
      <c r="C80" s="63">
        <v>132</v>
      </c>
      <c r="D80" s="63">
        <v>18</v>
      </c>
      <c r="E80" s="63">
        <v>15</v>
      </c>
      <c r="F80" s="36"/>
      <c r="G80" s="36">
        <v>13</v>
      </c>
      <c r="H80" s="36"/>
      <c r="I80" s="37">
        <f t="shared" si="7"/>
        <v>299</v>
      </c>
    </row>
    <row r="81" spans="1:9" s="31" customFormat="1" ht="12.75" customHeight="1" x14ac:dyDescent="0.2">
      <c r="A81" s="30" t="s">
        <v>52</v>
      </c>
      <c r="B81" s="63">
        <v>30</v>
      </c>
      <c r="C81" s="63">
        <v>61</v>
      </c>
      <c r="D81" s="63">
        <v>8</v>
      </c>
      <c r="E81" s="63">
        <v>6</v>
      </c>
      <c r="F81" s="36"/>
      <c r="G81" s="36">
        <v>6</v>
      </c>
      <c r="H81" s="36"/>
      <c r="I81" s="37">
        <f t="shared" si="7"/>
        <v>111</v>
      </c>
    </row>
    <row r="82" spans="1:9" s="31" customFormat="1" ht="12.75" customHeight="1" x14ac:dyDescent="0.2">
      <c r="A82" s="30" t="s">
        <v>53</v>
      </c>
      <c r="B82" s="63">
        <v>214</v>
      </c>
      <c r="C82" s="63">
        <v>262</v>
      </c>
      <c r="D82" s="63">
        <v>56</v>
      </c>
      <c r="E82" s="63">
        <v>30</v>
      </c>
      <c r="F82" s="36"/>
      <c r="G82" s="36">
        <v>25</v>
      </c>
      <c r="H82" s="36"/>
      <c r="I82" s="37">
        <f t="shared" si="7"/>
        <v>587</v>
      </c>
    </row>
    <row r="83" spans="1:9" s="31" customFormat="1" ht="12.75" customHeight="1" x14ac:dyDescent="0.2">
      <c r="A83" s="30" t="s">
        <v>54</v>
      </c>
      <c r="B83" s="63">
        <v>186</v>
      </c>
      <c r="C83" s="63">
        <v>162</v>
      </c>
      <c r="D83" s="63">
        <v>34</v>
      </c>
      <c r="E83" s="63">
        <v>11</v>
      </c>
      <c r="F83" s="36"/>
      <c r="G83" s="36">
        <v>15</v>
      </c>
      <c r="H83" s="36"/>
      <c r="I83" s="37">
        <f t="shared" si="7"/>
        <v>408</v>
      </c>
    </row>
    <row r="84" spans="1:9" s="31" customFormat="1" ht="12.75" customHeight="1" x14ac:dyDescent="0.2">
      <c r="A84" s="30" t="s">
        <v>55</v>
      </c>
      <c r="B84" s="63">
        <v>196</v>
      </c>
      <c r="C84" s="63">
        <v>194</v>
      </c>
      <c r="D84" s="63">
        <v>50</v>
      </c>
      <c r="E84" s="63">
        <v>21</v>
      </c>
      <c r="F84" s="36"/>
      <c r="G84" s="36">
        <v>22</v>
      </c>
      <c r="H84" s="36"/>
      <c r="I84" s="37">
        <f t="shared" si="7"/>
        <v>483</v>
      </c>
    </row>
    <row r="85" spans="1:9" s="31" customFormat="1" ht="12.75" customHeight="1" x14ac:dyDescent="0.2">
      <c r="A85" s="30" t="s">
        <v>56</v>
      </c>
      <c r="B85" s="63">
        <v>115</v>
      </c>
      <c r="C85" s="63">
        <v>87</v>
      </c>
      <c r="D85" s="63">
        <v>25</v>
      </c>
      <c r="E85" s="63">
        <v>11</v>
      </c>
      <c r="F85" s="36"/>
      <c r="G85" s="36">
        <v>12</v>
      </c>
      <c r="H85" s="36"/>
      <c r="I85" s="37">
        <f t="shared" si="7"/>
        <v>250</v>
      </c>
    </row>
    <row r="86" spans="1:9" s="31" customFormat="1" ht="12.75" customHeight="1" x14ac:dyDescent="0.2">
      <c r="A86" s="30" t="s">
        <v>57</v>
      </c>
      <c r="B86" s="63">
        <v>201</v>
      </c>
      <c r="C86" s="63">
        <v>147</v>
      </c>
      <c r="D86" s="63">
        <v>42</v>
      </c>
      <c r="E86" s="63">
        <v>14</v>
      </c>
      <c r="F86" s="36"/>
      <c r="G86" s="36">
        <v>16</v>
      </c>
      <c r="H86" s="36"/>
      <c r="I86" s="37">
        <f t="shared" si="7"/>
        <v>420</v>
      </c>
    </row>
    <row r="87" spans="1:9" s="31" customFormat="1" ht="12.75" customHeight="1" x14ac:dyDescent="0.2">
      <c r="A87" s="30" t="s">
        <v>58</v>
      </c>
      <c r="B87" s="63">
        <v>165</v>
      </c>
      <c r="C87" s="63">
        <v>212</v>
      </c>
      <c r="D87" s="63">
        <v>42</v>
      </c>
      <c r="E87" s="63">
        <v>23</v>
      </c>
      <c r="F87" s="36">
        <v>1</v>
      </c>
      <c r="G87" s="36">
        <v>24</v>
      </c>
      <c r="H87" s="36"/>
      <c r="I87" s="37">
        <f t="shared" si="7"/>
        <v>467</v>
      </c>
    </row>
    <row r="88" spans="1:9" s="31" customFormat="1" ht="12.75" customHeight="1" x14ac:dyDescent="0.2">
      <c r="A88" s="30" t="s">
        <v>59</v>
      </c>
      <c r="B88" s="63">
        <v>61</v>
      </c>
      <c r="C88" s="63">
        <v>80</v>
      </c>
      <c r="D88" s="63">
        <v>30</v>
      </c>
      <c r="E88" s="63">
        <v>8</v>
      </c>
      <c r="F88" s="36"/>
      <c r="G88" s="36">
        <v>11</v>
      </c>
      <c r="H88" s="36"/>
      <c r="I88" s="37">
        <f t="shared" si="7"/>
        <v>190</v>
      </c>
    </row>
    <row r="89" spans="1:9" s="31" customFormat="1" ht="15.75" customHeight="1" x14ac:dyDescent="0.25">
      <c r="A89" s="30" t="s">
        <v>0</v>
      </c>
      <c r="B89" s="38">
        <f t="shared" ref="B89:H89" si="8">SUM(B77:B88)</f>
        <v>1969</v>
      </c>
      <c r="C89" s="38">
        <f t="shared" si="8"/>
        <v>2006</v>
      </c>
      <c r="D89" s="38">
        <f t="shared" si="8"/>
        <v>463</v>
      </c>
      <c r="E89" s="38">
        <f t="shared" si="8"/>
        <v>205</v>
      </c>
      <c r="F89" s="38">
        <f t="shared" si="8"/>
        <v>1</v>
      </c>
      <c r="G89" s="38">
        <f t="shared" si="8"/>
        <v>208</v>
      </c>
      <c r="H89" s="38">
        <f t="shared" si="8"/>
        <v>0</v>
      </c>
      <c r="I89" s="38">
        <f>SUM(I77:I88)</f>
        <v>4852</v>
      </c>
    </row>
    <row r="91" spans="1:9" ht="12.75" customHeight="1" x14ac:dyDescent="0.2">
      <c r="A91" s="98"/>
      <c r="B91" s="106" t="s">
        <v>135</v>
      </c>
      <c r="C91" s="106"/>
      <c r="D91" s="106"/>
      <c r="E91" s="106"/>
      <c r="F91" s="106"/>
      <c r="G91" s="106"/>
      <c r="H91" s="106"/>
      <c r="I91" s="106"/>
    </row>
    <row r="92" spans="1:9" s="31" customFormat="1" ht="12.75" customHeight="1" x14ac:dyDescent="0.2">
      <c r="A92" s="98"/>
      <c r="B92" s="35" t="s">
        <v>124</v>
      </c>
      <c r="C92" s="35" t="s">
        <v>125</v>
      </c>
      <c r="D92" s="35" t="s">
        <v>126</v>
      </c>
      <c r="E92" s="35" t="s">
        <v>127</v>
      </c>
      <c r="F92" s="105" t="s">
        <v>134</v>
      </c>
      <c r="G92" s="105" t="s">
        <v>122</v>
      </c>
      <c r="H92" s="105" t="s">
        <v>123</v>
      </c>
      <c r="I92" s="107" t="s">
        <v>0</v>
      </c>
    </row>
    <row r="93" spans="1:9" s="31" customFormat="1" ht="12.75" customHeight="1" x14ac:dyDescent="0.2">
      <c r="A93" s="110">
        <v>45237</v>
      </c>
      <c r="B93" s="105" t="s">
        <v>158</v>
      </c>
      <c r="C93" s="105" t="s">
        <v>159</v>
      </c>
      <c r="D93" s="105" t="s">
        <v>159</v>
      </c>
      <c r="E93" s="105" t="s">
        <v>159</v>
      </c>
      <c r="F93" s="104"/>
      <c r="G93" s="105"/>
      <c r="H93" s="105"/>
      <c r="I93" s="107"/>
    </row>
    <row r="94" spans="1:9" s="71" customFormat="1" ht="24.75" customHeight="1" x14ac:dyDescent="0.2">
      <c r="A94" s="111"/>
      <c r="B94" s="105"/>
      <c r="C94" s="105"/>
      <c r="D94" s="105"/>
      <c r="E94" s="105"/>
      <c r="F94" s="104"/>
      <c r="G94" s="105"/>
      <c r="H94" s="105"/>
      <c r="I94" s="107"/>
    </row>
    <row r="95" spans="1:9" s="31" customFormat="1" ht="12.75" customHeight="1" x14ac:dyDescent="0.2">
      <c r="A95" s="30" t="s">
        <v>60</v>
      </c>
      <c r="B95" s="63">
        <v>149</v>
      </c>
      <c r="C95" s="63">
        <v>188</v>
      </c>
      <c r="D95" s="63">
        <v>79</v>
      </c>
      <c r="E95" s="63">
        <v>15</v>
      </c>
      <c r="F95" s="36"/>
      <c r="G95" s="36">
        <v>20</v>
      </c>
      <c r="H95" s="36"/>
      <c r="I95" s="37">
        <f>SUM(B95:H95)</f>
        <v>451</v>
      </c>
    </row>
    <row r="96" spans="1:9" s="31" customFormat="1" ht="12.75" customHeight="1" x14ac:dyDescent="0.2">
      <c r="A96" s="30" t="s">
        <v>61</v>
      </c>
      <c r="B96" s="63">
        <v>114</v>
      </c>
      <c r="C96" s="63">
        <v>219</v>
      </c>
      <c r="D96" s="63">
        <v>66</v>
      </c>
      <c r="E96" s="63">
        <v>15</v>
      </c>
      <c r="F96" s="36"/>
      <c r="G96" s="36">
        <v>36</v>
      </c>
      <c r="H96" s="36"/>
      <c r="I96" s="37">
        <f>SUM(B96:H96)</f>
        <v>450</v>
      </c>
    </row>
    <row r="97" spans="1:9" s="31" customFormat="1" ht="15.75" customHeight="1" x14ac:dyDescent="0.25">
      <c r="A97" s="30" t="s">
        <v>0</v>
      </c>
      <c r="B97" s="38">
        <f t="shared" ref="B97:I97" si="9">SUM(B95:B96)</f>
        <v>263</v>
      </c>
      <c r="C97" s="38">
        <f t="shared" si="9"/>
        <v>407</v>
      </c>
      <c r="D97" s="38">
        <f t="shared" si="9"/>
        <v>145</v>
      </c>
      <c r="E97" s="38">
        <f t="shared" si="9"/>
        <v>30</v>
      </c>
      <c r="F97" s="38">
        <f t="shared" si="9"/>
        <v>0</v>
      </c>
      <c r="G97" s="38">
        <f t="shared" si="9"/>
        <v>56</v>
      </c>
      <c r="H97" s="38">
        <f t="shared" si="9"/>
        <v>0</v>
      </c>
      <c r="I97" s="38">
        <f t="shared" si="9"/>
        <v>901</v>
      </c>
    </row>
    <row r="99" spans="1:9" ht="12.75" customHeight="1" x14ac:dyDescent="0.2">
      <c r="A99" s="98"/>
      <c r="B99" s="106" t="s">
        <v>135</v>
      </c>
      <c r="C99" s="106"/>
      <c r="D99" s="106"/>
      <c r="E99" s="106"/>
      <c r="F99" s="106"/>
      <c r="G99" s="106"/>
      <c r="H99" s="106"/>
      <c r="I99" s="106"/>
    </row>
    <row r="100" spans="1:9" s="31" customFormat="1" ht="12.75" customHeight="1" x14ac:dyDescent="0.2">
      <c r="A100" s="98"/>
      <c r="B100" s="35" t="s">
        <v>124</v>
      </c>
      <c r="C100" s="35" t="s">
        <v>125</v>
      </c>
      <c r="D100" s="35" t="s">
        <v>126</v>
      </c>
      <c r="E100" s="35" t="s">
        <v>127</v>
      </c>
      <c r="F100" s="105" t="s">
        <v>134</v>
      </c>
      <c r="G100" s="105" t="s">
        <v>122</v>
      </c>
      <c r="H100" s="105" t="s">
        <v>123</v>
      </c>
      <c r="I100" s="107" t="s">
        <v>0</v>
      </c>
    </row>
    <row r="101" spans="1:9" s="31" customFormat="1" ht="12.75" customHeight="1" x14ac:dyDescent="0.2">
      <c r="A101" s="110">
        <v>45237</v>
      </c>
      <c r="B101" s="105" t="s">
        <v>158</v>
      </c>
      <c r="C101" s="105" t="s">
        <v>159</v>
      </c>
      <c r="D101" s="105" t="s">
        <v>159</v>
      </c>
      <c r="E101" s="105" t="s">
        <v>159</v>
      </c>
      <c r="F101" s="104"/>
      <c r="G101" s="105"/>
      <c r="H101" s="105"/>
      <c r="I101" s="107"/>
    </row>
    <row r="102" spans="1:9" s="71" customFormat="1" ht="24.75" customHeight="1" x14ac:dyDescent="0.2">
      <c r="A102" s="111"/>
      <c r="B102" s="105"/>
      <c r="C102" s="105"/>
      <c r="D102" s="105"/>
      <c r="E102" s="105"/>
      <c r="F102" s="104"/>
      <c r="G102" s="105"/>
      <c r="H102" s="105"/>
      <c r="I102" s="107"/>
    </row>
    <row r="103" spans="1:9" s="71" customFormat="1" ht="12.75" customHeight="1" x14ac:dyDescent="0.2">
      <c r="A103" s="30" t="s">
        <v>62</v>
      </c>
      <c r="B103" s="63">
        <v>78</v>
      </c>
      <c r="C103" s="63">
        <v>81</v>
      </c>
      <c r="D103" s="63">
        <v>19</v>
      </c>
      <c r="E103" s="63">
        <v>9</v>
      </c>
      <c r="F103" s="36"/>
      <c r="G103" s="36">
        <v>9</v>
      </c>
      <c r="H103" s="36"/>
      <c r="I103" s="37">
        <f t="shared" ref="I103:I109" si="10">SUM(B103:H103)</f>
        <v>196</v>
      </c>
    </row>
    <row r="104" spans="1:9" s="31" customFormat="1" ht="12.75" customHeight="1" x14ac:dyDescent="0.2">
      <c r="A104" s="30" t="s">
        <v>63</v>
      </c>
      <c r="B104" s="63">
        <v>74</v>
      </c>
      <c r="C104" s="63">
        <v>178</v>
      </c>
      <c r="D104" s="63">
        <v>44</v>
      </c>
      <c r="E104" s="63">
        <v>5</v>
      </c>
      <c r="F104" s="36"/>
      <c r="G104" s="36">
        <v>21</v>
      </c>
      <c r="H104" s="36"/>
      <c r="I104" s="37">
        <f t="shared" si="10"/>
        <v>322</v>
      </c>
    </row>
    <row r="105" spans="1:9" s="31" customFormat="1" ht="12.75" customHeight="1" x14ac:dyDescent="0.2">
      <c r="A105" s="30" t="s">
        <v>64</v>
      </c>
      <c r="B105" s="63">
        <v>34</v>
      </c>
      <c r="C105" s="63">
        <v>92</v>
      </c>
      <c r="D105" s="63">
        <v>28</v>
      </c>
      <c r="E105" s="63">
        <v>6</v>
      </c>
      <c r="F105" s="36"/>
      <c r="G105" s="36">
        <v>6</v>
      </c>
      <c r="H105" s="36"/>
      <c r="I105" s="37">
        <f t="shared" si="10"/>
        <v>166</v>
      </c>
    </row>
    <row r="106" spans="1:9" s="31" customFormat="1" ht="12.75" customHeight="1" x14ac:dyDescent="0.2">
      <c r="A106" s="30" t="s">
        <v>65</v>
      </c>
      <c r="B106" s="63">
        <v>46</v>
      </c>
      <c r="C106" s="63">
        <v>91</v>
      </c>
      <c r="D106" s="63">
        <v>10</v>
      </c>
      <c r="E106" s="63">
        <v>8</v>
      </c>
      <c r="F106" s="36"/>
      <c r="G106" s="36">
        <v>10</v>
      </c>
      <c r="H106" s="36"/>
      <c r="I106" s="37">
        <f t="shared" si="10"/>
        <v>165</v>
      </c>
    </row>
    <row r="107" spans="1:9" s="31" customFormat="1" ht="12.75" customHeight="1" x14ac:dyDescent="0.2">
      <c r="A107" s="30" t="s">
        <v>66</v>
      </c>
      <c r="B107" s="63">
        <v>45</v>
      </c>
      <c r="C107" s="63">
        <v>47</v>
      </c>
      <c r="D107" s="63">
        <v>14</v>
      </c>
      <c r="E107" s="63">
        <v>3</v>
      </c>
      <c r="F107" s="36"/>
      <c r="G107" s="36">
        <v>12</v>
      </c>
      <c r="H107" s="36"/>
      <c r="I107" s="37">
        <f t="shared" si="10"/>
        <v>121</v>
      </c>
    </row>
    <row r="108" spans="1:9" s="31" customFormat="1" ht="12.75" customHeight="1" x14ac:dyDescent="0.2">
      <c r="A108" s="30" t="s">
        <v>67</v>
      </c>
      <c r="B108" s="63">
        <v>57</v>
      </c>
      <c r="C108" s="63">
        <v>104</v>
      </c>
      <c r="D108" s="63">
        <v>22</v>
      </c>
      <c r="E108" s="63">
        <v>6</v>
      </c>
      <c r="F108" s="36"/>
      <c r="G108" s="36">
        <v>13</v>
      </c>
      <c r="H108" s="36"/>
      <c r="I108" s="37">
        <f t="shared" si="10"/>
        <v>202</v>
      </c>
    </row>
    <row r="109" spans="1:9" s="31" customFormat="1" ht="12.75" customHeight="1" x14ac:dyDescent="0.2">
      <c r="A109" s="30" t="s">
        <v>68</v>
      </c>
      <c r="B109" s="63">
        <v>98</v>
      </c>
      <c r="C109" s="63">
        <v>96</v>
      </c>
      <c r="D109" s="63">
        <v>18</v>
      </c>
      <c r="E109" s="63">
        <v>8</v>
      </c>
      <c r="F109" s="36"/>
      <c r="G109" s="36">
        <v>10</v>
      </c>
      <c r="H109" s="36"/>
      <c r="I109" s="37">
        <f t="shared" si="10"/>
        <v>230</v>
      </c>
    </row>
    <row r="110" spans="1:9" s="31" customFormat="1" ht="15.75" customHeight="1" x14ac:dyDescent="0.25">
      <c r="A110" s="30" t="s">
        <v>0</v>
      </c>
      <c r="B110" s="38">
        <f t="shared" ref="B110:I110" si="11">SUM(B103:B109)</f>
        <v>432</v>
      </c>
      <c r="C110" s="38">
        <f t="shared" si="11"/>
        <v>689</v>
      </c>
      <c r="D110" s="38">
        <f t="shared" si="11"/>
        <v>155</v>
      </c>
      <c r="E110" s="38">
        <f t="shared" si="11"/>
        <v>45</v>
      </c>
      <c r="F110" s="38">
        <f t="shared" si="11"/>
        <v>0</v>
      </c>
      <c r="G110" s="38">
        <f t="shared" si="11"/>
        <v>81</v>
      </c>
      <c r="H110" s="38">
        <f t="shared" si="11"/>
        <v>0</v>
      </c>
      <c r="I110" s="38">
        <f t="shared" si="11"/>
        <v>1402</v>
      </c>
    </row>
    <row r="112" spans="1:9" ht="12.75" customHeight="1" x14ac:dyDescent="0.2">
      <c r="A112" s="98"/>
      <c r="B112" s="106" t="s">
        <v>135</v>
      </c>
      <c r="C112" s="106"/>
      <c r="D112" s="106"/>
      <c r="E112" s="106"/>
      <c r="F112" s="106"/>
      <c r="G112" s="106"/>
      <c r="H112" s="106"/>
      <c r="I112" s="106"/>
    </row>
    <row r="113" spans="1:9" s="31" customFormat="1" ht="12.75" customHeight="1" x14ac:dyDescent="0.2">
      <c r="A113" s="98"/>
      <c r="B113" s="35" t="s">
        <v>124</v>
      </c>
      <c r="C113" s="35" t="s">
        <v>125</v>
      </c>
      <c r="D113" s="35" t="s">
        <v>126</v>
      </c>
      <c r="E113" s="35" t="s">
        <v>127</v>
      </c>
      <c r="F113" s="105" t="s">
        <v>134</v>
      </c>
      <c r="G113" s="105" t="s">
        <v>122</v>
      </c>
      <c r="H113" s="105" t="s">
        <v>123</v>
      </c>
      <c r="I113" s="107" t="s">
        <v>0</v>
      </c>
    </row>
    <row r="114" spans="1:9" s="31" customFormat="1" ht="12.75" customHeight="1" x14ac:dyDescent="0.2">
      <c r="A114" s="110">
        <v>45237</v>
      </c>
      <c r="B114" s="105" t="s">
        <v>158</v>
      </c>
      <c r="C114" s="105" t="s">
        <v>159</v>
      </c>
      <c r="D114" s="105" t="s">
        <v>159</v>
      </c>
      <c r="E114" s="105" t="s">
        <v>159</v>
      </c>
      <c r="F114" s="104"/>
      <c r="G114" s="105"/>
      <c r="H114" s="105"/>
      <c r="I114" s="107"/>
    </row>
    <row r="115" spans="1:9" s="71" customFormat="1" ht="24" customHeight="1" x14ac:dyDescent="0.2">
      <c r="A115" s="111"/>
      <c r="B115" s="105"/>
      <c r="C115" s="105"/>
      <c r="D115" s="105"/>
      <c r="E115" s="105"/>
      <c r="F115" s="104"/>
      <c r="G115" s="105"/>
      <c r="H115" s="105"/>
      <c r="I115" s="107"/>
    </row>
    <row r="116" spans="1:9" s="71" customFormat="1" ht="12.75" customHeight="1" x14ac:dyDescent="0.2">
      <c r="A116" s="30" t="s">
        <v>69</v>
      </c>
      <c r="B116" s="63">
        <v>77</v>
      </c>
      <c r="C116" s="63">
        <v>100</v>
      </c>
      <c r="D116" s="63">
        <v>30</v>
      </c>
      <c r="E116" s="63">
        <v>8</v>
      </c>
      <c r="F116" s="36"/>
      <c r="G116" s="36">
        <v>10</v>
      </c>
      <c r="H116" s="36"/>
      <c r="I116" s="37">
        <f>SUM(B116:H116)</f>
        <v>225</v>
      </c>
    </row>
    <row r="117" spans="1:9" s="31" customFormat="1" ht="12.75" customHeight="1" x14ac:dyDescent="0.2">
      <c r="A117" s="30" t="s">
        <v>70</v>
      </c>
      <c r="B117" s="63">
        <v>112</v>
      </c>
      <c r="C117" s="63">
        <v>243</v>
      </c>
      <c r="D117" s="63">
        <v>65</v>
      </c>
      <c r="E117" s="63">
        <v>10</v>
      </c>
      <c r="F117" s="36"/>
      <c r="G117" s="36">
        <v>17</v>
      </c>
      <c r="H117" s="36"/>
      <c r="I117" s="37">
        <f>SUM(B117:H117)</f>
        <v>447</v>
      </c>
    </row>
    <row r="118" spans="1:9" s="31" customFormat="1" ht="12.75" customHeight="1" x14ac:dyDescent="0.2">
      <c r="A118" s="30" t="s">
        <v>71</v>
      </c>
      <c r="B118" s="63">
        <v>79</v>
      </c>
      <c r="C118" s="63">
        <v>142</v>
      </c>
      <c r="D118" s="63">
        <v>48</v>
      </c>
      <c r="E118" s="63">
        <v>17</v>
      </c>
      <c r="F118" s="36"/>
      <c r="G118" s="36">
        <v>11</v>
      </c>
      <c r="H118" s="36"/>
      <c r="I118" s="37">
        <f>SUM(B118:H118)</f>
        <v>297</v>
      </c>
    </row>
    <row r="119" spans="1:9" s="31" customFormat="1" ht="12.75" customHeight="1" x14ac:dyDescent="0.2">
      <c r="A119" s="30" t="s">
        <v>72</v>
      </c>
      <c r="B119" s="63">
        <v>77</v>
      </c>
      <c r="C119" s="63">
        <v>111</v>
      </c>
      <c r="D119" s="63">
        <v>23</v>
      </c>
      <c r="E119" s="63">
        <v>9</v>
      </c>
      <c r="F119" s="36"/>
      <c r="G119" s="36">
        <v>5</v>
      </c>
      <c r="H119" s="36"/>
      <c r="I119" s="37">
        <f>SUM(B119:H119)</f>
        <v>225</v>
      </c>
    </row>
    <row r="120" spans="1:9" s="31" customFormat="1" ht="15.75" customHeight="1" x14ac:dyDescent="0.25">
      <c r="A120" s="30" t="s">
        <v>0</v>
      </c>
      <c r="B120" s="38">
        <f t="shared" ref="B120:I120" si="12">SUM(B116:B119)</f>
        <v>345</v>
      </c>
      <c r="C120" s="38">
        <f t="shared" si="12"/>
        <v>596</v>
      </c>
      <c r="D120" s="38">
        <f t="shared" si="12"/>
        <v>166</v>
      </c>
      <c r="E120" s="38">
        <f t="shared" si="12"/>
        <v>44</v>
      </c>
      <c r="F120" s="38">
        <f t="shared" si="12"/>
        <v>0</v>
      </c>
      <c r="G120" s="38">
        <f t="shared" si="12"/>
        <v>43</v>
      </c>
      <c r="H120" s="38">
        <f t="shared" si="12"/>
        <v>0</v>
      </c>
      <c r="I120" s="38">
        <f t="shared" si="12"/>
        <v>1194</v>
      </c>
    </row>
    <row r="121" spans="1:9" ht="12" customHeight="1" x14ac:dyDescent="0.2"/>
    <row r="122" spans="1:9" ht="12.75" customHeight="1" x14ac:dyDescent="0.2">
      <c r="A122" s="98"/>
      <c r="B122" s="106" t="s">
        <v>135</v>
      </c>
      <c r="C122" s="106"/>
      <c r="D122" s="106"/>
      <c r="E122" s="106"/>
      <c r="F122" s="106"/>
      <c r="G122" s="106"/>
      <c r="H122" s="106"/>
      <c r="I122" s="106"/>
    </row>
    <row r="123" spans="1:9" s="31" customFormat="1" ht="12.75" customHeight="1" x14ac:dyDescent="0.2">
      <c r="A123" s="98"/>
      <c r="B123" s="35" t="s">
        <v>124</v>
      </c>
      <c r="C123" s="35" t="s">
        <v>125</v>
      </c>
      <c r="D123" s="35" t="s">
        <v>126</v>
      </c>
      <c r="E123" s="35" t="s">
        <v>127</v>
      </c>
      <c r="F123" s="105" t="s">
        <v>134</v>
      </c>
      <c r="G123" s="105" t="s">
        <v>122</v>
      </c>
      <c r="H123" s="105" t="s">
        <v>123</v>
      </c>
      <c r="I123" s="107" t="s">
        <v>0</v>
      </c>
    </row>
    <row r="124" spans="1:9" s="31" customFormat="1" ht="12.75" customHeight="1" x14ac:dyDescent="0.2">
      <c r="A124" s="110">
        <v>45237</v>
      </c>
      <c r="B124" s="105" t="s">
        <v>158</v>
      </c>
      <c r="C124" s="105" t="s">
        <v>159</v>
      </c>
      <c r="D124" s="105" t="s">
        <v>159</v>
      </c>
      <c r="E124" s="105" t="s">
        <v>159</v>
      </c>
      <c r="F124" s="104"/>
      <c r="G124" s="105"/>
      <c r="H124" s="105"/>
      <c r="I124" s="107"/>
    </row>
    <row r="125" spans="1:9" s="71" customFormat="1" ht="24.75" customHeight="1" x14ac:dyDescent="0.2">
      <c r="A125" s="111"/>
      <c r="B125" s="105"/>
      <c r="C125" s="105"/>
      <c r="D125" s="105"/>
      <c r="E125" s="105"/>
      <c r="F125" s="104"/>
      <c r="G125" s="105"/>
      <c r="H125" s="105"/>
      <c r="I125" s="107"/>
    </row>
    <row r="126" spans="1:9" s="71" customFormat="1" ht="12.75" customHeight="1" x14ac:dyDescent="0.2">
      <c r="A126" s="30" t="s">
        <v>73</v>
      </c>
      <c r="B126" s="63">
        <v>86</v>
      </c>
      <c r="C126" s="63">
        <v>104</v>
      </c>
      <c r="D126" s="63">
        <v>55</v>
      </c>
      <c r="E126" s="63">
        <v>22</v>
      </c>
      <c r="F126" s="63"/>
      <c r="G126" s="36">
        <v>18</v>
      </c>
      <c r="H126" s="36"/>
      <c r="I126" s="37">
        <f t="shared" ref="I126:I133" si="13">SUM(B126:H126)</f>
        <v>285</v>
      </c>
    </row>
    <row r="127" spans="1:9" s="31" customFormat="1" ht="12.75" customHeight="1" x14ac:dyDescent="0.2">
      <c r="A127" s="30" t="s">
        <v>74</v>
      </c>
      <c r="B127" s="63">
        <v>285</v>
      </c>
      <c r="C127" s="63">
        <v>297</v>
      </c>
      <c r="D127" s="63">
        <v>69</v>
      </c>
      <c r="E127" s="63">
        <v>33</v>
      </c>
      <c r="F127" s="63"/>
      <c r="G127" s="36">
        <v>37</v>
      </c>
      <c r="H127" s="36"/>
      <c r="I127" s="37">
        <f t="shared" si="13"/>
        <v>721</v>
      </c>
    </row>
    <row r="128" spans="1:9" s="31" customFormat="1" ht="12.75" customHeight="1" x14ac:dyDescent="0.2">
      <c r="A128" s="30" t="s">
        <v>75</v>
      </c>
      <c r="B128" s="63">
        <v>135</v>
      </c>
      <c r="C128" s="63">
        <v>190</v>
      </c>
      <c r="D128" s="63">
        <v>55</v>
      </c>
      <c r="E128" s="63">
        <v>20</v>
      </c>
      <c r="F128" s="63"/>
      <c r="G128" s="36">
        <v>23</v>
      </c>
      <c r="H128" s="36"/>
      <c r="I128" s="37">
        <f t="shared" si="13"/>
        <v>423</v>
      </c>
    </row>
    <row r="129" spans="1:9" s="31" customFormat="1" ht="12.75" customHeight="1" x14ac:dyDescent="0.2">
      <c r="A129" s="30" t="s">
        <v>76</v>
      </c>
      <c r="B129" s="63">
        <v>241</v>
      </c>
      <c r="C129" s="63">
        <v>292</v>
      </c>
      <c r="D129" s="63">
        <v>91</v>
      </c>
      <c r="E129" s="63">
        <v>34</v>
      </c>
      <c r="F129" s="63"/>
      <c r="G129" s="36">
        <v>21</v>
      </c>
      <c r="H129" s="36"/>
      <c r="I129" s="37">
        <f t="shared" si="13"/>
        <v>679</v>
      </c>
    </row>
    <row r="130" spans="1:9" s="31" customFormat="1" ht="12.75" customHeight="1" x14ac:dyDescent="0.2">
      <c r="A130" s="30" t="s">
        <v>77</v>
      </c>
      <c r="B130" s="63">
        <v>264</v>
      </c>
      <c r="C130" s="63">
        <v>247</v>
      </c>
      <c r="D130" s="63">
        <v>92</v>
      </c>
      <c r="E130" s="63">
        <v>22</v>
      </c>
      <c r="F130" s="63"/>
      <c r="G130" s="36">
        <v>31</v>
      </c>
      <c r="H130" s="36"/>
      <c r="I130" s="37">
        <f t="shared" si="13"/>
        <v>656</v>
      </c>
    </row>
    <row r="131" spans="1:9" s="31" customFormat="1" ht="12.75" customHeight="1" x14ac:dyDescent="0.2">
      <c r="A131" s="30" t="s">
        <v>78</v>
      </c>
      <c r="B131" s="63">
        <v>119</v>
      </c>
      <c r="C131" s="63">
        <v>128</v>
      </c>
      <c r="D131" s="63">
        <v>35</v>
      </c>
      <c r="E131" s="63">
        <v>11</v>
      </c>
      <c r="F131" s="63"/>
      <c r="G131" s="36">
        <v>8</v>
      </c>
      <c r="H131" s="36"/>
      <c r="I131" s="37">
        <f t="shared" si="13"/>
        <v>301</v>
      </c>
    </row>
    <row r="132" spans="1:9" s="31" customFormat="1" ht="12.75" customHeight="1" x14ac:dyDescent="0.2">
      <c r="A132" s="30" t="s">
        <v>79</v>
      </c>
      <c r="B132" s="63">
        <v>106</v>
      </c>
      <c r="C132" s="63">
        <v>202</v>
      </c>
      <c r="D132" s="63">
        <v>53</v>
      </c>
      <c r="E132" s="63">
        <v>16</v>
      </c>
      <c r="F132" s="63"/>
      <c r="G132" s="36">
        <v>19</v>
      </c>
      <c r="H132" s="36"/>
      <c r="I132" s="37">
        <f t="shared" si="13"/>
        <v>396</v>
      </c>
    </row>
    <row r="133" spans="1:9" s="31" customFormat="1" ht="12.75" customHeight="1" x14ac:dyDescent="0.2">
      <c r="A133" s="30" t="s">
        <v>80</v>
      </c>
      <c r="B133" s="63">
        <v>272</v>
      </c>
      <c r="C133" s="63">
        <v>296</v>
      </c>
      <c r="D133" s="63">
        <v>84</v>
      </c>
      <c r="E133" s="63">
        <v>33</v>
      </c>
      <c r="F133" s="63">
        <v>1</v>
      </c>
      <c r="G133" s="36">
        <v>23</v>
      </c>
      <c r="H133" s="36"/>
      <c r="I133" s="37">
        <f t="shared" si="13"/>
        <v>709</v>
      </c>
    </row>
    <row r="134" spans="1:9" s="31" customFormat="1" ht="15.75" customHeight="1" x14ac:dyDescent="0.25">
      <c r="A134" s="30" t="s">
        <v>0</v>
      </c>
      <c r="B134" s="38">
        <f t="shared" ref="B134:I134" si="14">SUM(B126:B133)</f>
        <v>1508</v>
      </c>
      <c r="C134" s="38">
        <f t="shared" si="14"/>
        <v>1756</v>
      </c>
      <c r="D134" s="38">
        <f t="shared" si="14"/>
        <v>534</v>
      </c>
      <c r="E134" s="38">
        <f t="shared" si="14"/>
        <v>191</v>
      </c>
      <c r="F134" s="38">
        <f t="shared" si="14"/>
        <v>1</v>
      </c>
      <c r="G134" s="38">
        <f t="shared" si="14"/>
        <v>180</v>
      </c>
      <c r="H134" s="38">
        <f t="shared" si="14"/>
        <v>0</v>
      </c>
      <c r="I134" s="38">
        <f t="shared" si="14"/>
        <v>4170</v>
      </c>
    </row>
    <row r="135" spans="1:9" s="31" customFormat="1" ht="12" customHeight="1" x14ac:dyDescent="0.25">
      <c r="A135" s="32"/>
      <c r="B135" s="39"/>
      <c r="C135" s="39"/>
      <c r="D135" s="39"/>
      <c r="E135" s="39"/>
      <c r="F135" s="39"/>
      <c r="G135" s="39"/>
      <c r="H135" s="39"/>
      <c r="I135" s="39"/>
    </row>
    <row r="136" spans="1:9" ht="12.75" customHeight="1" x14ac:dyDescent="0.2">
      <c r="A136" s="98"/>
      <c r="B136" s="106" t="s">
        <v>135</v>
      </c>
      <c r="C136" s="106"/>
      <c r="D136" s="106"/>
      <c r="E136" s="106"/>
      <c r="F136" s="106"/>
      <c r="G136" s="106"/>
      <c r="H136" s="106"/>
      <c r="I136" s="106"/>
    </row>
    <row r="137" spans="1:9" s="31" customFormat="1" ht="12.75" customHeight="1" x14ac:dyDescent="0.2">
      <c r="A137" s="98"/>
      <c r="B137" s="35" t="s">
        <v>124</v>
      </c>
      <c r="C137" s="35" t="s">
        <v>125</v>
      </c>
      <c r="D137" s="35" t="s">
        <v>126</v>
      </c>
      <c r="E137" s="35" t="s">
        <v>127</v>
      </c>
      <c r="F137" s="105" t="s">
        <v>134</v>
      </c>
      <c r="G137" s="105" t="s">
        <v>122</v>
      </c>
      <c r="H137" s="105" t="s">
        <v>123</v>
      </c>
      <c r="I137" s="107" t="s">
        <v>0</v>
      </c>
    </row>
    <row r="138" spans="1:9" s="31" customFormat="1" ht="12.75" customHeight="1" x14ac:dyDescent="0.2">
      <c r="A138" s="110">
        <v>45237</v>
      </c>
      <c r="B138" s="105" t="s">
        <v>158</v>
      </c>
      <c r="C138" s="105" t="s">
        <v>159</v>
      </c>
      <c r="D138" s="105" t="s">
        <v>159</v>
      </c>
      <c r="E138" s="105" t="s">
        <v>159</v>
      </c>
      <c r="F138" s="104"/>
      <c r="G138" s="105"/>
      <c r="H138" s="105"/>
      <c r="I138" s="107"/>
    </row>
    <row r="139" spans="1:9" s="71" customFormat="1" ht="23.25" customHeight="1" x14ac:dyDescent="0.2">
      <c r="A139" s="111"/>
      <c r="B139" s="105"/>
      <c r="C139" s="105"/>
      <c r="D139" s="105"/>
      <c r="E139" s="105"/>
      <c r="F139" s="104"/>
      <c r="G139" s="105"/>
      <c r="H139" s="105"/>
      <c r="I139" s="107"/>
    </row>
    <row r="140" spans="1:9" s="71" customFormat="1" ht="12.75" customHeight="1" x14ac:dyDescent="0.2">
      <c r="A140" s="30" t="s">
        <v>81</v>
      </c>
      <c r="B140" s="63">
        <v>84</v>
      </c>
      <c r="C140" s="63">
        <v>165</v>
      </c>
      <c r="D140" s="63">
        <v>27</v>
      </c>
      <c r="E140" s="63">
        <v>10</v>
      </c>
      <c r="F140" s="36"/>
      <c r="G140" s="36">
        <v>19</v>
      </c>
      <c r="H140" s="36"/>
      <c r="I140" s="37">
        <f>SUM(B140:H140)</f>
        <v>305</v>
      </c>
    </row>
    <row r="141" spans="1:9" s="31" customFormat="1" ht="15.75" customHeight="1" x14ac:dyDescent="0.25">
      <c r="A141" s="30" t="s">
        <v>0</v>
      </c>
      <c r="B141" s="38">
        <f t="shared" ref="B141:I141" si="15">SUM(B140:B140)</f>
        <v>84</v>
      </c>
      <c r="C141" s="38">
        <f t="shared" si="15"/>
        <v>165</v>
      </c>
      <c r="D141" s="38">
        <f t="shared" si="15"/>
        <v>27</v>
      </c>
      <c r="E141" s="38">
        <f t="shared" si="15"/>
        <v>10</v>
      </c>
      <c r="F141" s="38">
        <f t="shared" si="15"/>
        <v>0</v>
      </c>
      <c r="G141" s="38">
        <f t="shared" si="15"/>
        <v>19</v>
      </c>
      <c r="H141" s="38">
        <f t="shared" si="15"/>
        <v>0</v>
      </c>
      <c r="I141" s="38">
        <f t="shared" si="15"/>
        <v>305</v>
      </c>
    </row>
    <row r="142" spans="1:9" ht="12" customHeight="1" x14ac:dyDescent="0.2"/>
    <row r="143" spans="1:9" ht="12.75" customHeight="1" x14ac:dyDescent="0.2">
      <c r="A143" s="98"/>
      <c r="B143" s="106" t="s">
        <v>135</v>
      </c>
      <c r="C143" s="106"/>
      <c r="D143" s="106"/>
      <c r="E143" s="106"/>
      <c r="F143" s="106"/>
      <c r="G143" s="106"/>
      <c r="H143" s="106"/>
      <c r="I143" s="106"/>
    </row>
    <row r="144" spans="1:9" s="31" customFormat="1" ht="12.75" customHeight="1" x14ac:dyDescent="0.2">
      <c r="A144" s="98"/>
      <c r="B144" s="35" t="s">
        <v>124</v>
      </c>
      <c r="C144" s="35" t="s">
        <v>125</v>
      </c>
      <c r="D144" s="35" t="s">
        <v>126</v>
      </c>
      <c r="E144" s="35" t="s">
        <v>127</v>
      </c>
      <c r="F144" s="105" t="s">
        <v>134</v>
      </c>
      <c r="G144" s="105" t="s">
        <v>122</v>
      </c>
      <c r="H144" s="105" t="s">
        <v>123</v>
      </c>
      <c r="I144" s="107" t="s">
        <v>0</v>
      </c>
    </row>
    <row r="145" spans="1:9" s="31" customFormat="1" ht="12.75" customHeight="1" x14ac:dyDescent="0.2">
      <c r="A145" s="110">
        <v>45237</v>
      </c>
      <c r="B145" s="105" t="s">
        <v>158</v>
      </c>
      <c r="C145" s="105" t="s">
        <v>159</v>
      </c>
      <c r="D145" s="105" t="s">
        <v>159</v>
      </c>
      <c r="E145" s="105" t="s">
        <v>159</v>
      </c>
      <c r="F145" s="104"/>
      <c r="G145" s="105"/>
      <c r="H145" s="105"/>
      <c r="I145" s="107"/>
    </row>
    <row r="146" spans="1:9" s="71" customFormat="1" ht="24" customHeight="1" x14ac:dyDescent="0.2">
      <c r="A146" s="111"/>
      <c r="B146" s="105"/>
      <c r="C146" s="105"/>
      <c r="D146" s="105"/>
      <c r="E146" s="105"/>
      <c r="F146" s="104"/>
      <c r="G146" s="105"/>
      <c r="H146" s="105"/>
      <c r="I146" s="107"/>
    </row>
    <row r="147" spans="1:9" s="71" customFormat="1" ht="12.75" customHeight="1" x14ac:dyDescent="0.2">
      <c r="A147" s="30" t="s">
        <v>82</v>
      </c>
      <c r="B147" s="63">
        <v>26</v>
      </c>
      <c r="C147" s="63">
        <v>93</v>
      </c>
      <c r="D147" s="63">
        <v>32</v>
      </c>
      <c r="E147" s="63">
        <v>7</v>
      </c>
      <c r="F147" s="36"/>
      <c r="G147" s="36">
        <v>8</v>
      </c>
      <c r="H147" s="36"/>
      <c r="I147" s="37">
        <f t="shared" ref="I147:I152" si="16">SUM(B147:H147)</f>
        <v>166</v>
      </c>
    </row>
    <row r="148" spans="1:9" s="71" customFormat="1" ht="12.75" customHeight="1" x14ac:dyDescent="0.2">
      <c r="A148" s="30" t="s">
        <v>83</v>
      </c>
      <c r="B148" s="63">
        <v>28</v>
      </c>
      <c r="C148" s="63">
        <v>134</v>
      </c>
      <c r="D148" s="63">
        <v>25</v>
      </c>
      <c r="E148" s="63">
        <v>7</v>
      </c>
      <c r="F148" s="36"/>
      <c r="G148" s="36">
        <v>13</v>
      </c>
      <c r="H148" s="36"/>
      <c r="I148" s="37">
        <f t="shared" si="16"/>
        <v>207</v>
      </c>
    </row>
    <row r="149" spans="1:9" s="31" customFormat="1" ht="12.75" customHeight="1" x14ac:dyDescent="0.2">
      <c r="A149" s="30" t="s">
        <v>84</v>
      </c>
      <c r="B149" s="63">
        <v>39</v>
      </c>
      <c r="C149" s="63">
        <v>191</v>
      </c>
      <c r="D149" s="63">
        <v>43</v>
      </c>
      <c r="E149" s="63">
        <v>7</v>
      </c>
      <c r="F149" s="36"/>
      <c r="G149" s="36">
        <v>12</v>
      </c>
      <c r="H149" s="36"/>
      <c r="I149" s="37">
        <f t="shared" si="16"/>
        <v>292</v>
      </c>
    </row>
    <row r="150" spans="1:9" s="31" customFormat="1" ht="12.75" customHeight="1" x14ac:dyDescent="0.2">
      <c r="A150" s="30" t="s">
        <v>85</v>
      </c>
      <c r="B150" s="63">
        <v>68</v>
      </c>
      <c r="C150" s="63">
        <v>192</v>
      </c>
      <c r="D150" s="63">
        <v>58</v>
      </c>
      <c r="E150" s="63">
        <v>10</v>
      </c>
      <c r="F150" s="36"/>
      <c r="G150" s="36">
        <v>24</v>
      </c>
      <c r="H150" s="36"/>
      <c r="I150" s="37">
        <f t="shared" si="16"/>
        <v>352</v>
      </c>
    </row>
    <row r="151" spans="1:9" s="31" customFormat="1" ht="12.75" customHeight="1" x14ac:dyDescent="0.2">
      <c r="A151" s="30" t="s">
        <v>86</v>
      </c>
      <c r="B151" s="63">
        <v>36</v>
      </c>
      <c r="C151" s="63">
        <v>150</v>
      </c>
      <c r="D151" s="63">
        <v>26</v>
      </c>
      <c r="E151" s="63">
        <v>4</v>
      </c>
      <c r="F151" s="36"/>
      <c r="G151" s="36">
        <v>10</v>
      </c>
      <c r="H151" s="36"/>
      <c r="I151" s="37">
        <f t="shared" si="16"/>
        <v>226</v>
      </c>
    </row>
    <row r="152" spans="1:9" s="31" customFormat="1" ht="12.75" customHeight="1" x14ac:dyDescent="0.2">
      <c r="A152" s="30" t="s">
        <v>87</v>
      </c>
      <c r="B152" s="63">
        <v>25</v>
      </c>
      <c r="C152" s="63">
        <v>106</v>
      </c>
      <c r="D152" s="63">
        <v>31</v>
      </c>
      <c r="E152" s="63">
        <v>5</v>
      </c>
      <c r="F152" s="36"/>
      <c r="G152" s="36">
        <v>16</v>
      </c>
      <c r="H152" s="36"/>
      <c r="I152" s="37">
        <f t="shared" si="16"/>
        <v>183</v>
      </c>
    </row>
    <row r="153" spans="1:9" s="31" customFormat="1" ht="15.75" customHeight="1" x14ac:dyDescent="0.25">
      <c r="A153" s="30" t="s">
        <v>0</v>
      </c>
      <c r="B153" s="38">
        <f t="shared" ref="B153:I153" si="17">SUM(B147:B152)</f>
        <v>222</v>
      </c>
      <c r="C153" s="38">
        <f t="shared" si="17"/>
        <v>866</v>
      </c>
      <c r="D153" s="38">
        <f t="shared" si="17"/>
        <v>215</v>
      </c>
      <c r="E153" s="38">
        <f t="shared" si="17"/>
        <v>40</v>
      </c>
      <c r="F153" s="38">
        <f t="shared" si="17"/>
        <v>0</v>
      </c>
      <c r="G153" s="38">
        <f t="shared" si="17"/>
        <v>83</v>
      </c>
      <c r="H153" s="38">
        <f t="shared" si="17"/>
        <v>0</v>
      </c>
      <c r="I153" s="38">
        <f t="shared" si="17"/>
        <v>1426</v>
      </c>
    </row>
    <row r="154" spans="1:9" ht="12" customHeight="1" x14ac:dyDescent="0.2"/>
    <row r="155" spans="1:9" ht="12.75" customHeight="1" x14ac:dyDescent="0.2">
      <c r="A155" s="98"/>
      <c r="B155" s="106" t="s">
        <v>135</v>
      </c>
      <c r="C155" s="106"/>
      <c r="D155" s="106"/>
      <c r="E155" s="106"/>
      <c r="F155" s="106"/>
      <c r="G155" s="106"/>
      <c r="H155" s="106"/>
      <c r="I155" s="106"/>
    </row>
    <row r="156" spans="1:9" s="31" customFormat="1" ht="12.75" customHeight="1" x14ac:dyDescent="0.2">
      <c r="A156" s="98"/>
      <c r="B156" s="35" t="s">
        <v>124</v>
      </c>
      <c r="C156" s="35" t="s">
        <v>125</v>
      </c>
      <c r="D156" s="35" t="s">
        <v>126</v>
      </c>
      <c r="E156" s="35" t="s">
        <v>127</v>
      </c>
      <c r="F156" s="105" t="s">
        <v>134</v>
      </c>
      <c r="G156" s="105" t="s">
        <v>122</v>
      </c>
      <c r="H156" s="105" t="s">
        <v>123</v>
      </c>
      <c r="I156" s="107" t="s">
        <v>0</v>
      </c>
    </row>
    <row r="157" spans="1:9" s="31" customFormat="1" ht="12.75" customHeight="1" x14ac:dyDescent="0.2">
      <c r="A157" s="110">
        <v>45237</v>
      </c>
      <c r="B157" s="105" t="s">
        <v>158</v>
      </c>
      <c r="C157" s="105" t="s">
        <v>159</v>
      </c>
      <c r="D157" s="105" t="s">
        <v>159</v>
      </c>
      <c r="E157" s="105" t="s">
        <v>159</v>
      </c>
      <c r="F157" s="104"/>
      <c r="G157" s="105"/>
      <c r="H157" s="105"/>
      <c r="I157" s="107"/>
    </row>
    <row r="158" spans="1:9" s="71" customFormat="1" ht="24" customHeight="1" x14ac:dyDescent="0.2">
      <c r="A158" s="111"/>
      <c r="B158" s="105"/>
      <c r="C158" s="105"/>
      <c r="D158" s="105"/>
      <c r="E158" s="105"/>
      <c r="F158" s="104"/>
      <c r="G158" s="105"/>
      <c r="H158" s="105"/>
      <c r="I158" s="107"/>
    </row>
    <row r="159" spans="1:9" s="71" customFormat="1" ht="14.25" x14ac:dyDescent="0.2">
      <c r="A159" s="30" t="s">
        <v>88</v>
      </c>
      <c r="B159" s="63">
        <v>85</v>
      </c>
      <c r="C159" s="63">
        <v>135</v>
      </c>
      <c r="D159" s="63">
        <v>24</v>
      </c>
      <c r="E159" s="63">
        <v>11</v>
      </c>
      <c r="F159" s="40"/>
      <c r="G159" s="40">
        <v>16</v>
      </c>
      <c r="H159" s="40"/>
      <c r="I159" s="37">
        <f>SUM(B159:H159)</f>
        <v>271</v>
      </c>
    </row>
    <row r="160" spans="1:9" s="71" customFormat="1" ht="14.25" x14ac:dyDescent="0.2">
      <c r="A160" s="30" t="s">
        <v>89</v>
      </c>
      <c r="B160" s="63">
        <v>142</v>
      </c>
      <c r="C160" s="63">
        <v>229</v>
      </c>
      <c r="D160" s="63">
        <v>74</v>
      </c>
      <c r="E160" s="63">
        <v>26</v>
      </c>
      <c r="F160" s="40"/>
      <c r="G160" s="40">
        <v>36</v>
      </c>
      <c r="H160" s="40"/>
      <c r="I160" s="37">
        <f>SUM(B160:H160)</f>
        <v>507</v>
      </c>
    </row>
    <row r="161" spans="1:9" s="71" customFormat="1" ht="14.25" x14ac:dyDescent="0.2">
      <c r="A161" s="30" t="s">
        <v>90</v>
      </c>
      <c r="B161" s="63">
        <v>71</v>
      </c>
      <c r="C161" s="63">
        <v>125</v>
      </c>
      <c r="D161" s="63">
        <v>19</v>
      </c>
      <c r="E161" s="63">
        <v>9</v>
      </c>
      <c r="F161" s="40"/>
      <c r="G161" s="40">
        <v>15</v>
      </c>
      <c r="H161" s="40"/>
      <c r="I161" s="37">
        <f>SUM(B161:H161)</f>
        <v>239</v>
      </c>
    </row>
    <row r="162" spans="1:9" s="71" customFormat="1" ht="12.75" customHeight="1" x14ac:dyDescent="0.2">
      <c r="A162" s="30" t="s">
        <v>91</v>
      </c>
      <c r="B162" s="63">
        <v>192</v>
      </c>
      <c r="C162" s="63">
        <v>286</v>
      </c>
      <c r="D162" s="63">
        <v>68</v>
      </c>
      <c r="E162" s="63">
        <v>16</v>
      </c>
      <c r="F162" s="41"/>
      <c r="G162" s="41">
        <v>33</v>
      </c>
      <c r="H162" s="41"/>
      <c r="I162" s="37">
        <f>SUM(B162:H162)</f>
        <v>595</v>
      </c>
    </row>
    <row r="163" spans="1:9" s="31" customFormat="1" ht="15.75" customHeight="1" x14ac:dyDescent="0.25">
      <c r="A163" s="30" t="s">
        <v>0</v>
      </c>
      <c r="B163" s="38">
        <f t="shared" ref="B163:I163" si="18">SUM(B159:B162)</f>
        <v>490</v>
      </c>
      <c r="C163" s="38">
        <f t="shared" si="18"/>
        <v>775</v>
      </c>
      <c r="D163" s="38">
        <f t="shared" si="18"/>
        <v>185</v>
      </c>
      <c r="E163" s="38">
        <f t="shared" si="18"/>
        <v>62</v>
      </c>
      <c r="F163" s="38">
        <f t="shared" si="18"/>
        <v>0</v>
      </c>
      <c r="G163" s="38">
        <f t="shared" si="18"/>
        <v>100</v>
      </c>
      <c r="H163" s="38">
        <f t="shared" si="18"/>
        <v>0</v>
      </c>
      <c r="I163" s="38">
        <f t="shared" si="18"/>
        <v>1612</v>
      </c>
    </row>
    <row r="165" spans="1:9" ht="12.75" customHeight="1" x14ac:dyDescent="0.2">
      <c r="A165" s="98"/>
      <c r="B165" s="106" t="s">
        <v>135</v>
      </c>
      <c r="C165" s="106"/>
      <c r="D165" s="106"/>
      <c r="E165" s="106"/>
      <c r="F165" s="106"/>
      <c r="G165" s="106"/>
      <c r="H165" s="106"/>
      <c r="I165" s="106"/>
    </row>
    <row r="166" spans="1:9" s="31" customFormat="1" ht="12.75" customHeight="1" x14ac:dyDescent="0.2">
      <c r="A166" s="98"/>
      <c r="B166" s="35" t="s">
        <v>124</v>
      </c>
      <c r="C166" s="35" t="s">
        <v>125</v>
      </c>
      <c r="D166" s="35" t="s">
        <v>126</v>
      </c>
      <c r="E166" s="35" t="s">
        <v>127</v>
      </c>
      <c r="F166" s="105" t="s">
        <v>134</v>
      </c>
      <c r="G166" s="105" t="s">
        <v>122</v>
      </c>
      <c r="H166" s="105" t="s">
        <v>123</v>
      </c>
      <c r="I166" s="107" t="s">
        <v>0</v>
      </c>
    </row>
    <row r="167" spans="1:9" s="31" customFormat="1" ht="12.75" customHeight="1" x14ac:dyDescent="0.2">
      <c r="A167" s="110">
        <v>45237</v>
      </c>
      <c r="B167" s="105" t="s">
        <v>158</v>
      </c>
      <c r="C167" s="105" t="s">
        <v>159</v>
      </c>
      <c r="D167" s="105" t="s">
        <v>159</v>
      </c>
      <c r="E167" s="105" t="s">
        <v>159</v>
      </c>
      <c r="F167" s="104"/>
      <c r="G167" s="105"/>
      <c r="H167" s="105"/>
      <c r="I167" s="107"/>
    </row>
    <row r="168" spans="1:9" s="71" customFormat="1" ht="24.75" customHeight="1" x14ac:dyDescent="0.2">
      <c r="A168" s="111"/>
      <c r="B168" s="105"/>
      <c r="C168" s="105"/>
      <c r="D168" s="105"/>
      <c r="E168" s="105"/>
      <c r="F168" s="104"/>
      <c r="G168" s="105"/>
      <c r="H168" s="105"/>
      <c r="I168" s="107"/>
    </row>
    <row r="169" spans="1:9" s="71" customFormat="1" ht="12.75" customHeight="1" x14ac:dyDescent="0.2">
      <c r="A169" s="30" t="s">
        <v>92</v>
      </c>
      <c r="B169" s="63">
        <v>359</v>
      </c>
      <c r="C169" s="63">
        <v>430</v>
      </c>
      <c r="D169" s="63">
        <v>118</v>
      </c>
      <c r="E169" s="63">
        <v>32</v>
      </c>
      <c r="F169" s="36"/>
      <c r="G169" s="36">
        <v>39</v>
      </c>
      <c r="H169" s="36"/>
      <c r="I169" s="37">
        <f t="shared" ref="I169:I174" si="19">SUM(B169:H169)</f>
        <v>978</v>
      </c>
    </row>
    <row r="170" spans="1:9" s="71" customFormat="1" ht="12.75" customHeight="1" x14ac:dyDescent="0.2">
      <c r="A170" s="30" t="s">
        <v>93</v>
      </c>
      <c r="B170" s="63">
        <v>176</v>
      </c>
      <c r="C170" s="63">
        <v>191</v>
      </c>
      <c r="D170" s="63">
        <v>38</v>
      </c>
      <c r="E170" s="63">
        <v>15</v>
      </c>
      <c r="F170" s="36"/>
      <c r="G170" s="36">
        <v>6</v>
      </c>
      <c r="H170" s="36"/>
      <c r="I170" s="37">
        <f t="shared" si="19"/>
        <v>426</v>
      </c>
    </row>
    <row r="171" spans="1:9" s="31" customFormat="1" ht="12.75" customHeight="1" x14ac:dyDescent="0.2">
      <c r="A171" s="30" t="s">
        <v>94</v>
      </c>
      <c r="B171" s="63">
        <v>214</v>
      </c>
      <c r="C171" s="63">
        <v>241</v>
      </c>
      <c r="D171" s="63">
        <v>74</v>
      </c>
      <c r="E171" s="63">
        <v>28</v>
      </c>
      <c r="F171" s="36"/>
      <c r="G171" s="36">
        <v>20</v>
      </c>
      <c r="H171" s="36"/>
      <c r="I171" s="37">
        <f t="shared" si="19"/>
        <v>577</v>
      </c>
    </row>
    <row r="172" spans="1:9" s="31" customFormat="1" ht="12.75" customHeight="1" x14ac:dyDescent="0.2">
      <c r="A172" s="30" t="s">
        <v>95</v>
      </c>
      <c r="B172" s="63">
        <v>77</v>
      </c>
      <c r="C172" s="63">
        <v>106</v>
      </c>
      <c r="D172" s="63">
        <v>41</v>
      </c>
      <c r="E172" s="63">
        <v>4</v>
      </c>
      <c r="F172" s="36"/>
      <c r="G172" s="36">
        <v>13</v>
      </c>
      <c r="H172" s="36"/>
      <c r="I172" s="37">
        <f t="shared" si="19"/>
        <v>241</v>
      </c>
    </row>
    <row r="173" spans="1:9" s="31" customFormat="1" ht="12.75" customHeight="1" x14ac:dyDescent="0.2">
      <c r="A173" s="30" t="s">
        <v>96</v>
      </c>
      <c r="B173" s="63">
        <v>137</v>
      </c>
      <c r="C173" s="63">
        <v>152</v>
      </c>
      <c r="D173" s="63">
        <v>35</v>
      </c>
      <c r="E173" s="63">
        <v>12</v>
      </c>
      <c r="F173" s="36"/>
      <c r="G173" s="36">
        <v>20</v>
      </c>
      <c r="H173" s="36"/>
      <c r="I173" s="37">
        <f t="shared" si="19"/>
        <v>356</v>
      </c>
    </row>
    <row r="174" spans="1:9" s="31" customFormat="1" ht="12.75" customHeight="1" x14ac:dyDescent="0.2">
      <c r="A174" s="30" t="s">
        <v>97</v>
      </c>
      <c r="B174" s="63">
        <v>79</v>
      </c>
      <c r="C174" s="63">
        <v>78</v>
      </c>
      <c r="D174" s="63">
        <v>31</v>
      </c>
      <c r="E174" s="63">
        <v>9</v>
      </c>
      <c r="F174" s="36"/>
      <c r="G174" s="36">
        <v>9</v>
      </c>
      <c r="H174" s="36"/>
      <c r="I174" s="37">
        <f t="shared" si="19"/>
        <v>206</v>
      </c>
    </row>
    <row r="175" spans="1:9" s="31" customFormat="1" ht="15.75" customHeight="1" x14ac:dyDescent="0.25">
      <c r="A175" s="30" t="s">
        <v>0</v>
      </c>
      <c r="B175" s="38">
        <f t="shared" ref="B175:I175" si="20">SUM(B169:B174)</f>
        <v>1042</v>
      </c>
      <c r="C175" s="38">
        <f t="shared" si="20"/>
        <v>1198</v>
      </c>
      <c r="D175" s="38">
        <f t="shared" si="20"/>
        <v>337</v>
      </c>
      <c r="E175" s="38">
        <f t="shared" si="20"/>
        <v>100</v>
      </c>
      <c r="F175" s="38">
        <f t="shared" si="20"/>
        <v>0</v>
      </c>
      <c r="G175" s="38">
        <f t="shared" si="20"/>
        <v>107</v>
      </c>
      <c r="H175" s="38">
        <f t="shared" si="20"/>
        <v>0</v>
      </c>
      <c r="I175" s="38">
        <f t="shared" si="20"/>
        <v>2784</v>
      </c>
    </row>
    <row r="176" spans="1:9" ht="10.5" customHeight="1" x14ac:dyDescent="0.2"/>
    <row r="177" spans="1:9" ht="12.75" customHeight="1" x14ac:dyDescent="0.2">
      <c r="A177" s="98"/>
      <c r="B177" s="106" t="s">
        <v>135</v>
      </c>
      <c r="C177" s="106"/>
      <c r="D177" s="106"/>
      <c r="E177" s="106"/>
      <c r="F177" s="106"/>
      <c r="G177" s="106"/>
      <c r="H177" s="106"/>
      <c r="I177" s="106"/>
    </row>
    <row r="178" spans="1:9" s="31" customFormat="1" ht="12.75" customHeight="1" x14ac:dyDescent="0.2">
      <c r="A178" s="98"/>
      <c r="B178" s="35" t="s">
        <v>124</v>
      </c>
      <c r="C178" s="35" t="s">
        <v>125</v>
      </c>
      <c r="D178" s="35" t="s">
        <v>126</v>
      </c>
      <c r="E178" s="35" t="s">
        <v>127</v>
      </c>
      <c r="F178" s="105" t="s">
        <v>134</v>
      </c>
      <c r="G178" s="105" t="s">
        <v>122</v>
      </c>
      <c r="H178" s="105" t="s">
        <v>123</v>
      </c>
      <c r="I178" s="107" t="s">
        <v>0</v>
      </c>
    </row>
    <row r="179" spans="1:9" s="31" customFormat="1" ht="12.75" customHeight="1" x14ac:dyDescent="0.2">
      <c r="A179" s="110">
        <v>45237</v>
      </c>
      <c r="B179" s="105" t="s">
        <v>158</v>
      </c>
      <c r="C179" s="105" t="s">
        <v>159</v>
      </c>
      <c r="D179" s="105" t="s">
        <v>159</v>
      </c>
      <c r="E179" s="105" t="s">
        <v>159</v>
      </c>
      <c r="F179" s="104"/>
      <c r="G179" s="105"/>
      <c r="H179" s="105"/>
      <c r="I179" s="107"/>
    </row>
    <row r="180" spans="1:9" s="71" customFormat="1" ht="24" customHeight="1" x14ac:dyDescent="0.2">
      <c r="A180" s="111"/>
      <c r="B180" s="105"/>
      <c r="C180" s="105"/>
      <c r="D180" s="105"/>
      <c r="E180" s="105"/>
      <c r="F180" s="104"/>
      <c r="G180" s="105"/>
      <c r="H180" s="105"/>
      <c r="I180" s="107"/>
    </row>
    <row r="181" spans="1:9" s="71" customFormat="1" ht="12.75" customHeight="1" x14ac:dyDescent="0.2">
      <c r="A181" s="30" t="s">
        <v>98</v>
      </c>
      <c r="B181" s="63">
        <v>71</v>
      </c>
      <c r="C181" s="63">
        <v>209</v>
      </c>
      <c r="D181" s="63">
        <v>91</v>
      </c>
      <c r="E181" s="63">
        <v>19</v>
      </c>
      <c r="F181" s="36"/>
      <c r="G181" s="36">
        <v>19</v>
      </c>
      <c r="H181" s="36"/>
      <c r="I181" s="37">
        <f t="shared" ref="I181:I187" si="21">SUM(B181:H181)</f>
        <v>409</v>
      </c>
    </row>
    <row r="182" spans="1:9" s="31" customFormat="1" ht="12.75" customHeight="1" x14ac:dyDescent="0.2">
      <c r="A182" s="30" t="s">
        <v>99</v>
      </c>
      <c r="B182" s="63">
        <v>23</v>
      </c>
      <c r="C182" s="63">
        <v>52</v>
      </c>
      <c r="D182" s="63">
        <v>22</v>
      </c>
      <c r="E182" s="63">
        <v>3</v>
      </c>
      <c r="F182" s="36"/>
      <c r="G182" s="36">
        <v>6</v>
      </c>
      <c r="H182" s="36"/>
      <c r="I182" s="37">
        <f t="shared" si="21"/>
        <v>106</v>
      </c>
    </row>
    <row r="183" spans="1:9" s="31" customFormat="1" ht="12.75" customHeight="1" x14ac:dyDescent="0.2">
      <c r="A183" s="30" t="s">
        <v>100</v>
      </c>
      <c r="B183" s="63">
        <v>68</v>
      </c>
      <c r="C183" s="63">
        <v>168</v>
      </c>
      <c r="D183" s="63">
        <v>39</v>
      </c>
      <c r="E183" s="63">
        <v>4</v>
      </c>
      <c r="F183" s="36"/>
      <c r="G183" s="36">
        <v>20</v>
      </c>
      <c r="H183" s="36"/>
      <c r="I183" s="37">
        <f t="shared" si="21"/>
        <v>299</v>
      </c>
    </row>
    <row r="184" spans="1:9" s="31" customFormat="1" ht="12.75" customHeight="1" x14ac:dyDescent="0.2">
      <c r="A184" s="30" t="s">
        <v>101</v>
      </c>
      <c r="B184" s="63">
        <v>29</v>
      </c>
      <c r="C184" s="63">
        <v>85</v>
      </c>
      <c r="D184" s="63">
        <v>10</v>
      </c>
      <c r="E184" s="63">
        <v>3</v>
      </c>
      <c r="F184" s="36"/>
      <c r="G184" s="36">
        <v>11</v>
      </c>
      <c r="H184" s="36"/>
      <c r="I184" s="37">
        <f t="shared" si="21"/>
        <v>138</v>
      </c>
    </row>
    <row r="185" spans="1:9" s="31" customFormat="1" ht="12.75" customHeight="1" x14ac:dyDescent="0.2">
      <c r="A185" s="30" t="s">
        <v>102</v>
      </c>
      <c r="B185" s="63">
        <v>56</v>
      </c>
      <c r="C185" s="63">
        <v>94</v>
      </c>
      <c r="D185" s="63">
        <v>34</v>
      </c>
      <c r="E185" s="63">
        <v>9</v>
      </c>
      <c r="F185" s="36"/>
      <c r="G185" s="36">
        <v>9</v>
      </c>
      <c r="H185" s="36"/>
      <c r="I185" s="37">
        <f t="shared" si="21"/>
        <v>202</v>
      </c>
    </row>
    <row r="186" spans="1:9" s="31" customFormat="1" ht="12.75" customHeight="1" x14ac:dyDescent="0.2">
      <c r="A186" s="30" t="s">
        <v>103</v>
      </c>
      <c r="B186" s="63">
        <v>91</v>
      </c>
      <c r="C186" s="63">
        <v>179</v>
      </c>
      <c r="D186" s="63">
        <v>55</v>
      </c>
      <c r="E186" s="63">
        <v>11</v>
      </c>
      <c r="F186" s="36"/>
      <c r="G186" s="36">
        <v>22</v>
      </c>
      <c r="H186" s="36"/>
      <c r="I186" s="37">
        <f t="shared" si="21"/>
        <v>358</v>
      </c>
    </row>
    <row r="187" spans="1:9" s="31" customFormat="1" ht="12.75" customHeight="1" x14ac:dyDescent="0.2">
      <c r="A187" s="30" t="s">
        <v>104</v>
      </c>
      <c r="B187" s="63">
        <v>67</v>
      </c>
      <c r="C187" s="63">
        <v>185</v>
      </c>
      <c r="D187" s="63">
        <v>52</v>
      </c>
      <c r="E187" s="63">
        <v>7</v>
      </c>
      <c r="F187" s="36"/>
      <c r="G187" s="36">
        <v>11</v>
      </c>
      <c r="H187" s="36"/>
      <c r="I187" s="37">
        <f t="shared" si="21"/>
        <v>322</v>
      </c>
    </row>
    <row r="188" spans="1:9" s="31" customFormat="1" ht="15.75" customHeight="1" x14ac:dyDescent="0.25">
      <c r="A188" s="30" t="s">
        <v>0</v>
      </c>
      <c r="B188" s="38">
        <f t="shared" ref="B188:I188" si="22">SUM(B181:B187)</f>
        <v>405</v>
      </c>
      <c r="C188" s="38">
        <f t="shared" si="22"/>
        <v>972</v>
      </c>
      <c r="D188" s="38">
        <f t="shared" si="22"/>
        <v>303</v>
      </c>
      <c r="E188" s="38">
        <f t="shared" si="22"/>
        <v>56</v>
      </c>
      <c r="F188" s="38">
        <f t="shared" si="22"/>
        <v>0</v>
      </c>
      <c r="G188" s="38">
        <f t="shared" si="22"/>
        <v>98</v>
      </c>
      <c r="H188" s="38">
        <f t="shared" si="22"/>
        <v>0</v>
      </c>
      <c r="I188" s="38">
        <f t="shared" si="22"/>
        <v>1834</v>
      </c>
    </row>
    <row r="189" spans="1:9" ht="10.5" customHeight="1" x14ac:dyDescent="0.2"/>
    <row r="190" spans="1:9" ht="12.75" customHeight="1" x14ac:dyDescent="0.2">
      <c r="A190" s="98"/>
      <c r="B190" s="106" t="s">
        <v>135</v>
      </c>
      <c r="C190" s="106"/>
      <c r="D190" s="106"/>
      <c r="E190" s="106"/>
      <c r="F190" s="106"/>
      <c r="G190" s="106"/>
      <c r="H190" s="106"/>
      <c r="I190" s="106"/>
    </row>
    <row r="191" spans="1:9" s="31" customFormat="1" ht="12.75" customHeight="1" x14ac:dyDescent="0.2">
      <c r="A191" s="98"/>
      <c r="B191" s="35" t="s">
        <v>124</v>
      </c>
      <c r="C191" s="35" t="s">
        <v>125</v>
      </c>
      <c r="D191" s="35" t="s">
        <v>126</v>
      </c>
      <c r="E191" s="35" t="s">
        <v>127</v>
      </c>
      <c r="F191" s="105" t="s">
        <v>134</v>
      </c>
      <c r="G191" s="105" t="s">
        <v>122</v>
      </c>
      <c r="H191" s="105" t="s">
        <v>123</v>
      </c>
      <c r="I191" s="107" t="s">
        <v>0</v>
      </c>
    </row>
    <row r="192" spans="1:9" s="31" customFormat="1" ht="12.75" customHeight="1" x14ac:dyDescent="0.2">
      <c r="A192" s="110">
        <v>45237</v>
      </c>
      <c r="B192" s="105" t="s">
        <v>158</v>
      </c>
      <c r="C192" s="105" t="s">
        <v>159</v>
      </c>
      <c r="D192" s="105" t="s">
        <v>159</v>
      </c>
      <c r="E192" s="105" t="s">
        <v>159</v>
      </c>
      <c r="F192" s="104"/>
      <c r="G192" s="105"/>
      <c r="H192" s="105"/>
      <c r="I192" s="107"/>
    </row>
    <row r="193" spans="1:9" s="71" customFormat="1" ht="24.75" customHeight="1" x14ac:dyDescent="0.2">
      <c r="A193" s="111"/>
      <c r="B193" s="105"/>
      <c r="C193" s="105"/>
      <c r="D193" s="105"/>
      <c r="E193" s="105"/>
      <c r="F193" s="104"/>
      <c r="G193" s="105"/>
      <c r="H193" s="105"/>
      <c r="I193" s="107"/>
    </row>
    <row r="194" spans="1:9" s="71" customFormat="1" ht="12.75" customHeight="1" x14ac:dyDescent="0.2">
      <c r="A194" s="30" t="s">
        <v>105</v>
      </c>
      <c r="B194" s="63">
        <v>151</v>
      </c>
      <c r="C194" s="63">
        <v>165</v>
      </c>
      <c r="D194" s="63">
        <v>32</v>
      </c>
      <c r="E194" s="63">
        <v>15</v>
      </c>
      <c r="F194" s="36"/>
      <c r="G194" s="36">
        <v>7</v>
      </c>
      <c r="H194" s="36"/>
      <c r="I194" s="37">
        <f t="shared" ref="I194:I204" si="23">SUM(B194:H194)</f>
        <v>370</v>
      </c>
    </row>
    <row r="195" spans="1:9" s="71" customFormat="1" ht="12.75" customHeight="1" x14ac:dyDescent="0.2">
      <c r="A195" s="30" t="s">
        <v>106</v>
      </c>
      <c r="B195" s="63">
        <v>71</v>
      </c>
      <c r="C195" s="63">
        <v>108</v>
      </c>
      <c r="D195" s="63">
        <v>29</v>
      </c>
      <c r="E195" s="63">
        <v>9</v>
      </c>
      <c r="F195" s="36"/>
      <c r="G195" s="36">
        <v>2</v>
      </c>
      <c r="H195" s="36"/>
      <c r="I195" s="37">
        <f t="shared" si="23"/>
        <v>219</v>
      </c>
    </row>
    <row r="196" spans="1:9" s="71" customFormat="1" ht="12.75" customHeight="1" x14ac:dyDescent="0.2">
      <c r="A196" s="30" t="s">
        <v>107</v>
      </c>
      <c r="B196" s="63">
        <v>128</v>
      </c>
      <c r="C196" s="63">
        <v>143</v>
      </c>
      <c r="D196" s="63">
        <v>40</v>
      </c>
      <c r="E196" s="63">
        <v>14</v>
      </c>
      <c r="F196" s="36"/>
      <c r="G196" s="36">
        <v>12</v>
      </c>
      <c r="H196" s="36"/>
      <c r="I196" s="37">
        <f>SUM(B196:H196)</f>
        <v>337</v>
      </c>
    </row>
    <row r="197" spans="1:9" s="71" customFormat="1" ht="12.75" customHeight="1" x14ac:dyDescent="0.2">
      <c r="A197" s="30" t="s">
        <v>108</v>
      </c>
      <c r="B197" s="63">
        <v>134</v>
      </c>
      <c r="C197" s="63">
        <v>218</v>
      </c>
      <c r="D197" s="63">
        <v>49</v>
      </c>
      <c r="E197" s="63">
        <v>11</v>
      </c>
      <c r="F197" s="36"/>
      <c r="G197" s="36">
        <v>11</v>
      </c>
      <c r="H197" s="36"/>
      <c r="I197" s="37">
        <f t="shared" si="23"/>
        <v>423</v>
      </c>
    </row>
    <row r="198" spans="1:9" s="31" customFormat="1" ht="12.75" customHeight="1" x14ac:dyDescent="0.2">
      <c r="A198" s="30" t="s">
        <v>109</v>
      </c>
      <c r="B198" s="63">
        <v>85</v>
      </c>
      <c r="C198" s="63">
        <v>82</v>
      </c>
      <c r="D198" s="63">
        <v>21</v>
      </c>
      <c r="E198" s="63">
        <v>14</v>
      </c>
      <c r="F198" s="36"/>
      <c r="G198" s="36">
        <v>2</v>
      </c>
      <c r="H198" s="36"/>
      <c r="I198" s="37">
        <f t="shared" si="23"/>
        <v>204</v>
      </c>
    </row>
    <row r="199" spans="1:9" s="31" customFormat="1" ht="12.75" customHeight="1" x14ac:dyDescent="0.2">
      <c r="A199" s="30" t="s">
        <v>110</v>
      </c>
      <c r="B199" s="63">
        <v>110</v>
      </c>
      <c r="C199" s="63">
        <v>182</v>
      </c>
      <c r="D199" s="63">
        <v>52</v>
      </c>
      <c r="E199" s="63">
        <v>14</v>
      </c>
      <c r="F199" s="36"/>
      <c r="G199" s="36">
        <v>17</v>
      </c>
      <c r="H199" s="36"/>
      <c r="I199" s="37">
        <f t="shared" si="23"/>
        <v>375</v>
      </c>
    </row>
    <row r="200" spans="1:9" s="31" customFormat="1" ht="12.75" customHeight="1" x14ac:dyDescent="0.2">
      <c r="A200" s="30" t="s">
        <v>111</v>
      </c>
      <c r="B200" s="63">
        <v>130</v>
      </c>
      <c r="C200" s="63">
        <v>177</v>
      </c>
      <c r="D200" s="63">
        <v>46</v>
      </c>
      <c r="E200" s="63">
        <v>9</v>
      </c>
      <c r="F200" s="36"/>
      <c r="G200" s="36">
        <v>16</v>
      </c>
      <c r="H200" s="36"/>
      <c r="I200" s="37">
        <f t="shared" si="23"/>
        <v>378</v>
      </c>
    </row>
    <row r="201" spans="1:9" s="31" customFormat="1" ht="12.75" customHeight="1" x14ac:dyDescent="0.2">
      <c r="A201" s="30" t="s">
        <v>112</v>
      </c>
      <c r="B201" s="63">
        <v>101</v>
      </c>
      <c r="C201" s="63">
        <v>190</v>
      </c>
      <c r="D201" s="63">
        <v>47</v>
      </c>
      <c r="E201" s="63">
        <v>15</v>
      </c>
      <c r="F201" s="36"/>
      <c r="G201" s="36">
        <v>10</v>
      </c>
      <c r="H201" s="36"/>
      <c r="I201" s="37">
        <f t="shared" si="23"/>
        <v>363</v>
      </c>
    </row>
    <row r="202" spans="1:9" s="31" customFormat="1" ht="12.75" customHeight="1" x14ac:dyDescent="0.2">
      <c r="A202" s="30" t="s">
        <v>113</v>
      </c>
      <c r="B202" s="63">
        <v>67</v>
      </c>
      <c r="C202" s="63">
        <v>86</v>
      </c>
      <c r="D202" s="63">
        <v>16</v>
      </c>
      <c r="E202" s="63">
        <v>4</v>
      </c>
      <c r="F202" s="36"/>
      <c r="G202" s="36">
        <v>5</v>
      </c>
      <c r="H202" s="36"/>
      <c r="I202" s="37">
        <f t="shared" si="23"/>
        <v>178</v>
      </c>
    </row>
    <row r="203" spans="1:9" s="31" customFormat="1" ht="12.75" customHeight="1" x14ac:dyDescent="0.2">
      <c r="A203" s="30" t="s">
        <v>114</v>
      </c>
      <c r="B203" s="63">
        <v>127</v>
      </c>
      <c r="C203" s="63">
        <v>135</v>
      </c>
      <c r="D203" s="63">
        <v>36</v>
      </c>
      <c r="E203" s="63">
        <v>13</v>
      </c>
      <c r="F203" s="36">
        <v>1</v>
      </c>
      <c r="G203" s="36">
        <v>17</v>
      </c>
      <c r="H203" s="36"/>
      <c r="I203" s="37">
        <f t="shared" si="23"/>
        <v>329</v>
      </c>
    </row>
    <row r="204" spans="1:9" s="31" customFormat="1" ht="12.75" customHeight="1" x14ac:dyDescent="0.2">
      <c r="A204" s="30" t="s">
        <v>115</v>
      </c>
      <c r="B204" s="63">
        <v>156</v>
      </c>
      <c r="C204" s="63">
        <v>164</v>
      </c>
      <c r="D204" s="63">
        <v>47</v>
      </c>
      <c r="E204" s="63">
        <v>17</v>
      </c>
      <c r="F204" s="36"/>
      <c r="G204" s="36">
        <v>7</v>
      </c>
      <c r="H204" s="36"/>
      <c r="I204" s="37">
        <f t="shared" si="23"/>
        <v>391</v>
      </c>
    </row>
    <row r="205" spans="1:9" s="31" customFormat="1" ht="15.75" customHeight="1" x14ac:dyDescent="0.25">
      <c r="A205" s="30" t="s">
        <v>0</v>
      </c>
      <c r="B205" s="38">
        <f t="shared" ref="B205:I205" si="24">SUM(B194:B204)</f>
        <v>1260</v>
      </c>
      <c r="C205" s="38">
        <f t="shared" si="24"/>
        <v>1650</v>
      </c>
      <c r="D205" s="38">
        <f t="shared" si="24"/>
        <v>415</v>
      </c>
      <c r="E205" s="38">
        <f t="shared" si="24"/>
        <v>135</v>
      </c>
      <c r="F205" s="38">
        <f t="shared" si="24"/>
        <v>1</v>
      </c>
      <c r="G205" s="38">
        <f t="shared" si="24"/>
        <v>106</v>
      </c>
      <c r="H205" s="38">
        <f t="shared" si="24"/>
        <v>0</v>
      </c>
      <c r="I205" s="38">
        <f t="shared" si="24"/>
        <v>3567</v>
      </c>
    </row>
    <row r="206" spans="1:9" ht="10.5" customHeight="1" x14ac:dyDescent="0.2"/>
    <row r="207" spans="1:9" ht="12.75" customHeight="1" x14ac:dyDescent="0.2">
      <c r="A207" s="98"/>
      <c r="B207" s="106" t="s">
        <v>135</v>
      </c>
      <c r="C207" s="106"/>
      <c r="D207" s="106"/>
      <c r="E207" s="106"/>
      <c r="F207" s="106"/>
      <c r="G207" s="106"/>
      <c r="H207" s="106"/>
      <c r="I207" s="106"/>
    </row>
    <row r="208" spans="1:9" s="31" customFormat="1" ht="12.75" customHeight="1" x14ac:dyDescent="0.2">
      <c r="A208" s="98"/>
      <c r="B208" s="35" t="s">
        <v>124</v>
      </c>
      <c r="C208" s="35" t="s">
        <v>125</v>
      </c>
      <c r="D208" s="35" t="s">
        <v>126</v>
      </c>
      <c r="E208" s="35" t="s">
        <v>127</v>
      </c>
      <c r="F208" s="105" t="s">
        <v>134</v>
      </c>
      <c r="G208" s="105" t="s">
        <v>122</v>
      </c>
      <c r="H208" s="105" t="s">
        <v>123</v>
      </c>
      <c r="I208" s="107" t="s">
        <v>0</v>
      </c>
    </row>
    <row r="209" spans="1:9" s="31" customFormat="1" ht="12.75" customHeight="1" x14ac:dyDescent="0.2">
      <c r="A209" s="110">
        <v>45237</v>
      </c>
      <c r="B209" s="105" t="s">
        <v>158</v>
      </c>
      <c r="C209" s="105" t="s">
        <v>159</v>
      </c>
      <c r="D209" s="105" t="s">
        <v>159</v>
      </c>
      <c r="E209" s="105" t="s">
        <v>159</v>
      </c>
      <c r="F209" s="104"/>
      <c r="G209" s="105"/>
      <c r="H209" s="105"/>
      <c r="I209" s="107"/>
    </row>
    <row r="210" spans="1:9" s="71" customFormat="1" ht="23.25" customHeight="1" x14ac:dyDescent="0.2">
      <c r="A210" s="111"/>
      <c r="B210" s="105"/>
      <c r="C210" s="105"/>
      <c r="D210" s="105"/>
      <c r="E210" s="105"/>
      <c r="F210" s="104"/>
      <c r="G210" s="105"/>
      <c r="H210" s="105"/>
      <c r="I210" s="107"/>
    </row>
    <row r="211" spans="1:9" s="71" customFormat="1" ht="14.25" x14ac:dyDescent="0.2">
      <c r="A211" s="30" t="s">
        <v>116</v>
      </c>
      <c r="B211" s="63">
        <v>122</v>
      </c>
      <c r="C211" s="63">
        <v>135</v>
      </c>
      <c r="D211" s="63">
        <v>17</v>
      </c>
      <c r="E211" s="63">
        <v>13</v>
      </c>
      <c r="F211" s="40"/>
      <c r="G211" s="40">
        <v>13</v>
      </c>
      <c r="H211" s="40">
        <v>1</v>
      </c>
      <c r="I211" s="37">
        <v>301</v>
      </c>
    </row>
    <row r="212" spans="1:9" s="71" customFormat="1" ht="12.75" customHeight="1" x14ac:dyDescent="0.2">
      <c r="A212" s="30" t="s">
        <v>117</v>
      </c>
      <c r="B212" s="63">
        <v>195</v>
      </c>
      <c r="C212" s="63">
        <v>195</v>
      </c>
      <c r="D212" s="63">
        <v>37</v>
      </c>
      <c r="E212" s="63">
        <v>14</v>
      </c>
      <c r="F212" s="41"/>
      <c r="G212" s="41">
        <v>5</v>
      </c>
      <c r="H212" s="41"/>
      <c r="I212" s="37">
        <f>SUM(B212:H212)</f>
        <v>446</v>
      </c>
    </row>
    <row r="213" spans="1:9" s="31" customFormat="1" ht="15.75" customHeight="1" x14ac:dyDescent="0.25">
      <c r="A213" s="30" t="s">
        <v>0</v>
      </c>
      <c r="B213" s="38">
        <f t="shared" ref="B213:H213" si="25">SUM(B211:B212)</f>
        <v>317</v>
      </c>
      <c r="C213" s="38">
        <f t="shared" si="25"/>
        <v>330</v>
      </c>
      <c r="D213" s="38">
        <f t="shared" si="25"/>
        <v>54</v>
      </c>
      <c r="E213" s="38">
        <f t="shared" si="25"/>
        <v>27</v>
      </c>
      <c r="F213" s="38">
        <f t="shared" si="25"/>
        <v>0</v>
      </c>
      <c r="G213" s="38">
        <f t="shared" si="25"/>
        <v>18</v>
      </c>
      <c r="H213" s="38">
        <f t="shared" si="25"/>
        <v>1</v>
      </c>
      <c r="I213" s="38">
        <f>SUM(I211:I212)</f>
        <v>747</v>
      </c>
    </row>
    <row r="214" spans="1:9" ht="11.25" customHeight="1" x14ac:dyDescent="0.2"/>
    <row r="215" spans="1:9" x14ac:dyDescent="0.2">
      <c r="A215" s="30" t="s">
        <v>118</v>
      </c>
      <c r="B215" s="37">
        <f t="shared" ref="B215:H215" si="26">B55+B71+B89+B97+B110+B120+B134+B141+B153+B163+B175+B188+B205+B213</f>
        <v>9893</v>
      </c>
      <c r="C215" s="37">
        <f t="shared" si="26"/>
        <v>13612</v>
      </c>
      <c r="D215" s="37">
        <f t="shared" si="26"/>
        <v>3634</v>
      </c>
      <c r="E215" s="37">
        <f t="shared" si="26"/>
        <v>1120</v>
      </c>
      <c r="F215" s="37">
        <f t="shared" si="26"/>
        <v>3</v>
      </c>
      <c r="G215" s="37">
        <v>1408</v>
      </c>
      <c r="H215" s="37">
        <f t="shared" si="26"/>
        <v>3</v>
      </c>
      <c r="I215" s="37">
        <v>29673</v>
      </c>
    </row>
    <row r="216" spans="1:9" x14ac:dyDescent="0.2">
      <c r="A216" s="30" t="s">
        <v>119</v>
      </c>
      <c r="B216" s="37">
        <f t="shared" ref="B216:I216" si="27">B35</f>
        <v>3831</v>
      </c>
      <c r="C216" s="37">
        <f t="shared" si="27"/>
        <v>2907</v>
      </c>
      <c r="D216" s="37">
        <f t="shared" si="27"/>
        <v>653</v>
      </c>
      <c r="E216" s="37">
        <f t="shared" si="27"/>
        <v>426</v>
      </c>
      <c r="F216" s="37">
        <f t="shared" si="27"/>
        <v>7</v>
      </c>
      <c r="G216" s="37">
        <f t="shared" si="27"/>
        <v>491</v>
      </c>
      <c r="H216" s="37">
        <f t="shared" si="27"/>
        <v>1</v>
      </c>
      <c r="I216" s="37">
        <f t="shared" si="27"/>
        <v>8316</v>
      </c>
    </row>
    <row r="217" spans="1:9" x14ac:dyDescent="0.2">
      <c r="A217" s="30" t="s">
        <v>120</v>
      </c>
      <c r="B217" s="37">
        <f t="shared" ref="B217:I217" si="28">B47</f>
        <v>531</v>
      </c>
      <c r="C217" s="37">
        <f t="shared" si="28"/>
        <v>369</v>
      </c>
      <c r="D217" s="37">
        <f t="shared" si="28"/>
        <v>105</v>
      </c>
      <c r="E217" s="37">
        <f t="shared" si="28"/>
        <v>54</v>
      </c>
      <c r="F217" s="37">
        <f t="shared" si="28"/>
        <v>0</v>
      </c>
      <c r="G217" s="37">
        <f t="shared" si="28"/>
        <v>45</v>
      </c>
      <c r="H217" s="37">
        <f t="shared" si="28"/>
        <v>0</v>
      </c>
      <c r="I217" s="37">
        <f t="shared" si="28"/>
        <v>1104</v>
      </c>
    </row>
    <row r="218" spans="1:9" ht="10.5" customHeight="1" x14ac:dyDescent="0.2">
      <c r="B218" s="31"/>
      <c r="C218" s="31"/>
      <c r="D218" s="31"/>
      <c r="E218" s="31"/>
      <c r="F218" s="31"/>
      <c r="G218" s="31"/>
      <c r="H218" s="31"/>
      <c r="I218" s="31"/>
    </row>
    <row r="219" spans="1:9" s="42" customFormat="1" ht="15.75" x14ac:dyDescent="0.25">
      <c r="A219" s="30" t="s">
        <v>121</v>
      </c>
      <c r="B219" s="38">
        <f>SUM(B215:B217)</f>
        <v>14255</v>
      </c>
      <c r="C219" s="38">
        <f t="shared" ref="C219:H219" si="29">SUM(C215:C217)</f>
        <v>16888</v>
      </c>
      <c r="D219" s="38">
        <f t="shared" si="29"/>
        <v>4392</v>
      </c>
      <c r="E219" s="38">
        <f t="shared" si="29"/>
        <v>1600</v>
      </c>
      <c r="F219" s="38">
        <f t="shared" si="29"/>
        <v>10</v>
      </c>
      <c r="G219" s="38">
        <f t="shared" si="29"/>
        <v>1944</v>
      </c>
      <c r="H219" s="38">
        <f t="shared" si="29"/>
        <v>4</v>
      </c>
      <c r="I219" s="38">
        <f>SUM(I215:I217)</f>
        <v>39093</v>
      </c>
    </row>
  </sheetData>
  <mergeCells count="176">
    <mergeCell ref="E209:E210"/>
    <mergeCell ref="A207:A208"/>
    <mergeCell ref="B207:I207"/>
    <mergeCell ref="F208:F210"/>
    <mergeCell ref="G208:G210"/>
    <mergeCell ref="H208:H210"/>
    <mergeCell ref="I208:I210"/>
    <mergeCell ref="A209:A210"/>
    <mergeCell ref="B209:B210"/>
    <mergeCell ref="C209:C210"/>
    <mergeCell ref="D209:D210"/>
    <mergeCell ref="D192:D193"/>
    <mergeCell ref="E192:E193"/>
    <mergeCell ref="A190:A191"/>
    <mergeCell ref="B190:I190"/>
    <mergeCell ref="F191:F193"/>
    <mergeCell ref="G191:G193"/>
    <mergeCell ref="H191:H193"/>
    <mergeCell ref="I191:I193"/>
    <mergeCell ref="A192:A193"/>
    <mergeCell ref="B192:B193"/>
    <mergeCell ref="I178:I180"/>
    <mergeCell ref="A179:A180"/>
    <mergeCell ref="B179:B180"/>
    <mergeCell ref="C179:C180"/>
    <mergeCell ref="D179:D180"/>
    <mergeCell ref="E179:E180"/>
    <mergeCell ref="C192:C193"/>
    <mergeCell ref="B157:B158"/>
    <mergeCell ref="D157:D158"/>
    <mergeCell ref="E157:E158"/>
    <mergeCell ref="A177:A178"/>
    <mergeCell ref="B177:I177"/>
    <mergeCell ref="F178:F180"/>
    <mergeCell ref="G178:G180"/>
    <mergeCell ref="H178:H180"/>
    <mergeCell ref="A167:A168"/>
    <mergeCell ref="B167:B168"/>
    <mergeCell ref="A165:A166"/>
    <mergeCell ref="B165:I165"/>
    <mergeCell ref="F166:F168"/>
    <mergeCell ref="G166:G168"/>
    <mergeCell ref="H166:H168"/>
    <mergeCell ref="I166:I168"/>
    <mergeCell ref="C167:C168"/>
    <mergeCell ref="D167:D168"/>
    <mergeCell ref="E167:E168"/>
    <mergeCell ref="F156:F158"/>
    <mergeCell ref="G156:G158"/>
    <mergeCell ref="H156:H158"/>
    <mergeCell ref="I156:I158"/>
    <mergeCell ref="C145:C146"/>
    <mergeCell ref="D145:D146"/>
    <mergeCell ref="E145:E146"/>
    <mergeCell ref="H144:H146"/>
    <mergeCell ref="I144:I146"/>
    <mergeCell ref="A157:A158"/>
    <mergeCell ref="C157:C158"/>
    <mergeCell ref="A143:A144"/>
    <mergeCell ref="B143:I143"/>
    <mergeCell ref="F144:F146"/>
    <mergeCell ref="G144:G146"/>
    <mergeCell ref="A145:A146"/>
    <mergeCell ref="B145:B146"/>
    <mergeCell ref="A155:A156"/>
    <mergeCell ref="B155:I155"/>
    <mergeCell ref="B138:B139"/>
    <mergeCell ref="C138:C139"/>
    <mergeCell ref="D138:D139"/>
    <mergeCell ref="E138:E139"/>
    <mergeCell ref="E114:E115"/>
    <mergeCell ref="A136:A137"/>
    <mergeCell ref="B136:I136"/>
    <mergeCell ref="F137:F139"/>
    <mergeCell ref="G137:G139"/>
    <mergeCell ref="H137:H139"/>
    <mergeCell ref="A124:A125"/>
    <mergeCell ref="B124:B125"/>
    <mergeCell ref="I137:I139"/>
    <mergeCell ref="A138:A139"/>
    <mergeCell ref="A122:A123"/>
    <mergeCell ref="B122:I122"/>
    <mergeCell ref="F123:F125"/>
    <mergeCell ref="G123:G125"/>
    <mergeCell ref="H123:H125"/>
    <mergeCell ref="I123:I125"/>
    <mergeCell ref="C124:C125"/>
    <mergeCell ref="D124:D125"/>
    <mergeCell ref="E124:E125"/>
    <mergeCell ref="A112:A113"/>
    <mergeCell ref="B112:I112"/>
    <mergeCell ref="F113:F115"/>
    <mergeCell ref="G113:G115"/>
    <mergeCell ref="H113:H115"/>
    <mergeCell ref="I113:I115"/>
    <mergeCell ref="A114:A115"/>
    <mergeCell ref="B114:B115"/>
    <mergeCell ref="C114:C115"/>
    <mergeCell ref="D114:D115"/>
    <mergeCell ref="I92:I94"/>
    <mergeCell ref="A93:A94"/>
    <mergeCell ref="B93:B94"/>
    <mergeCell ref="C93:C94"/>
    <mergeCell ref="D93:D94"/>
    <mergeCell ref="E93:E94"/>
    <mergeCell ref="C101:C102"/>
    <mergeCell ref="A91:A92"/>
    <mergeCell ref="B91:I91"/>
    <mergeCell ref="F92:F94"/>
    <mergeCell ref="G92:G94"/>
    <mergeCell ref="H92:H94"/>
    <mergeCell ref="D101:D102"/>
    <mergeCell ref="E101:E102"/>
    <mergeCell ref="A99:A100"/>
    <mergeCell ref="B99:I99"/>
    <mergeCell ref="F100:F102"/>
    <mergeCell ref="G100:G102"/>
    <mergeCell ref="H100:H102"/>
    <mergeCell ref="I100:I102"/>
    <mergeCell ref="A101:A102"/>
    <mergeCell ref="B101:B102"/>
    <mergeCell ref="A75:A76"/>
    <mergeCell ref="B75:B76"/>
    <mergeCell ref="C75:C76"/>
    <mergeCell ref="D75:D76"/>
    <mergeCell ref="E75:E76"/>
    <mergeCell ref="A73:A74"/>
    <mergeCell ref="B73:I73"/>
    <mergeCell ref="F74:F76"/>
    <mergeCell ref="G74:G76"/>
    <mergeCell ref="H74:H76"/>
    <mergeCell ref="I74:I76"/>
    <mergeCell ref="A49:A50"/>
    <mergeCell ref="B49:I49"/>
    <mergeCell ref="F50:F52"/>
    <mergeCell ref="G50:G52"/>
    <mergeCell ref="H50:H52"/>
    <mergeCell ref="I50:I52"/>
    <mergeCell ref="A51:A52"/>
    <mergeCell ref="B51:B52"/>
    <mergeCell ref="A59:A60"/>
    <mergeCell ref="B59:B60"/>
    <mergeCell ref="C59:C60"/>
    <mergeCell ref="D59:D60"/>
    <mergeCell ref="E59:E60"/>
    <mergeCell ref="E51:E52"/>
    <mergeCell ref="A57:A58"/>
    <mergeCell ref="B57:I57"/>
    <mergeCell ref="C51:C52"/>
    <mergeCell ref="D51:D52"/>
    <mergeCell ref="F58:F60"/>
    <mergeCell ref="G58:G60"/>
    <mergeCell ref="H58:H60"/>
    <mergeCell ref="I58:I60"/>
    <mergeCell ref="A37:A38"/>
    <mergeCell ref="B37:I37"/>
    <mergeCell ref="F38:F40"/>
    <mergeCell ref="G38:G40"/>
    <mergeCell ref="H38:H40"/>
    <mergeCell ref="I38:I40"/>
    <mergeCell ref="A39:A40"/>
    <mergeCell ref="E4:E5"/>
    <mergeCell ref="D39:D40"/>
    <mergeCell ref="E39:E40"/>
    <mergeCell ref="B39:B40"/>
    <mergeCell ref="C39:C40"/>
    <mergeCell ref="A2:A3"/>
    <mergeCell ref="B2:I2"/>
    <mergeCell ref="F3:F5"/>
    <mergeCell ref="G3:G5"/>
    <mergeCell ref="H3:H5"/>
    <mergeCell ref="I3:I5"/>
    <mergeCell ref="A4:A5"/>
    <mergeCell ref="B4:B5"/>
    <mergeCell ref="C4:C5"/>
    <mergeCell ref="D4:D5"/>
  </mergeCells>
  <printOptions horizontalCentered="1"/>
  <pageMargins left="0" right="0" top="0" bottom="0" header="0.24" footer="0.25"/>
  <pageSetup paperSize="17" fitToHeight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I65"/>
  <sheetViews>
    <sheetView zoomScaleNormal="100" workbookViewId="0">
      <selection activeCell="P63" sqref="P63"/>
    </sheetView>
  </sheetViews>
  <sheetFormatPr defaultRowHeight="12.75" x14ac:dyDescent="0.2"/>
  <cols>
    <col min="1" max="1" width="13.7109375" bestFit="1" customWidth="1"/>
    <col min="2" max="2" width="10.85546875" customWidth="1"/>
    <col min="3" max="3" width="12.140625" customWidth="1"/>
    <col min="11" max="11" width="13.7109375" bestFit="1" customWidth="1"/>
  </cols>
  <sheetData>
    <row r="1" spans="1:7" x14ac:dyDescent="0.2">
      <c r="A1" s="147"/>
      <c r="B1" s="148" t="s">
        <v>140</v>
      </c>
      <c r="C1" s="148"/>
      <c r="D1" s="148"/>
      <c r="E1" s="148"/>
      <c r="F1" s="148"/>
      <c r="G1" s="148"/>
    </row>
    <row r="2" spans="1:7" x14ac:dyDescent="0.2">
      <c r="A2" s="147"/>
      <c r="B2" s="15" t="s">
        <v>125</v>
      </c>
      <c r="C2" s="15" t="s">
        <v>126</v>
      </c>
      <c r="D2" s="139" t="s">
        <v>134</v>
      </c>
      <c r="E2" s="139" t="s">
        <v>122</v>
      </c>
      <c r="F2" s="139" t="s">
        <v>123</v>
      </c>
      <c r="G2" s="150" t="s">
        <v>0</v>
      </c>
    </row>
    <row r="3" spans="1:7" x14ac:dyDescent="0.2">
      <c r="A3" s="137"/>
      <c r="B3" s="139" t="s">
        <v>277</v>
      </c>
      <c r="C3" s="139" t="s">
        <v>277</v>
      </c>
      <c r="D3" s="149"/>
      <c r="E3" s="139"/>
      <c r="F3" s="139"/>
      <c r="G3" s="150"/>
    </row>
    <row r="4" spans="1:7" x14ac:dyDescent="0.2">
      <c r="A4" s="138"/>
      <c r="B4" s="139"/>
      <c r="C4" s="139"/>
      <c r="D4" s="149"/>
      <c r="E4" s="139"/>
      <c r="F4" s="139"/>
      <c r="G4" s="150"/>
    </row>
    <row r="5" spans="1:7" ht="14.25" x14ac:dyDescent="0.2">
      <c r="A5" s="9" t="s">
        <v>98</v>
      </c>
      <c r="B5" s="28">
        <v>235</v>
      </c>
      <c r="C5" s="28">
        <v>91</v>
      </c>
      <c r="D5" s="28">
        <v>3</v>
      </c>
      <c r="E5" s="4">
        <v>80</v>
      </c>
      <c r="F5" s="4"/>
      <c r="G5" s="2">
        <f t="shared" ref="G5:G11" si="0">SUM(B5:F5)</f>
        <v>409</v>
      </c>
    </row>
    <row r="6" spans="1:7" ht="14.25" x14ac:dyDescent="0.2">
      <c r="A6" s="9" t="s">
        <v>99</v>
      </c>
      <c r="B6" s="28">
        <v>62</v>
      </c>
      <c r="C6" s="28">
        <v>25</v>
      </c>
      <c r="D6" s="28"/>
      <c r="E6" s="4">
        <v>19</v>
      </c>
      <c r="F6" s="4"/>
      <c r="G6" s="2">
        <f t="shared" si="0"/>
        <v>106</v>
      </c>
    </row>
    <row r="7" spans="1:7" ht="14.25" x14ac:dyDescent="0.2">
      <c r="A7" s="9" t="s">
        <v>100</v>
      </c>
      <c r="B7" s="28">
        <v>190</v>
      </c>
      <c r="C7" s="28">
        <v>52</v>
      </c>
      <c r="D7" s="28"/>
      <c r="E7" s="4">
        <v>57</v>
      </c>
      <c r="F7" s="4"/>
      <c r="G7" s="2">
        <f t="shared" si="0"/>
        <v>299</v>
      </c>
    </row>
    <row r="8" spans="1:7" ht="14.25" x14ac:dyDescent="0.2">
      <c r="A8" s="9" t="s">
        <v>101</v>
      </c>
      <c r="B8" s="28">
        <v>99</v>
      </c>
      <c r="C8" s="28">
        <v>15</v>
      </c>
      <c r="D8" s="28"/>
      <c r="E8" s="4">
        <v>24</v>
      </c>
      <c r="F8" s="4"/>
      <c r="G8" s="2">
        <f t="shared" si="0"/>
        <v>138</v>
      </c>
    </row>
    <row r="9" spans="1:7" ht="14.25" x14ac:dyDescent="0.2">
      <c r="A9" s="9" t="s">
        <v>102</v>
      </c>
      <c r="B9" s="28">
        <v>109</v>
      </c>
      <c r="C9" s="28">
        <v>60</v>
      </c>
      <c r="D9" s="28"/>
      <c r="E9" s="4">
        <v>33</v>
      </c>
      <c r="F9" s="4"/>
      <c r="G9" s="2">
        <f t="shared" si="0"/>
        <v>202</v>
      </c>
    </row>
    <row r="10" spans="1:7" ht="14.25" x14ac:dyDescent="0.2">
      <c r="A10" s="9" t="s">
        <v>103</v>
      </c>
      <c r="B10" s="28">
        <v>208</v>
      </c>
      <c r="C10" s="28">
        <v>67</v>
      </c>
      <c r="D10" s="28">
        <v>5</v>
      </c>
      <c r="E10" s="4">
        <v>78</v>
      </c>
      <c r="F10" s="4"/>
      <c r="G10" s="2">
        <f t="shared" si="0"/>
        <v>358</v>
      </c>
    </row>
    <row r="11" spans="1:7" ht="14.25" x14ac:dyDescent="0.2">
      <c r="A11" s="9" t="s">
        <v>104</v>
      </c>
      <c r="B11" s="28">
        <v>208</v>
      </c>
      <c r="C11" s="28">
        <v>59</v>
      </c>
      <c r="D11" s="28"/>
      <c r="E11" s="4">
        <v>55</v>
      </c>
      <c r="F11" s="4"/>
      <c r="G11" s="2">
        <f t="shared" si="0"/>
        <v>322</v>
      </c>
    </row>
    <row r="12" spans="1:7" ht="15.75" x14ac:dyDescent="0.25">
      <c r="A12" s="10" t="s">
        <v>0</v>
      </c>
      <c r="B12" s="5">
        <f t="shared" ref="B12:G12" si="1">SUM(B5:B11)</f>
        <v>1111</v>
      </c>
      <c r="C12" s="5">
        <f t="shared" si="1"/>
        <v>369</v>
      </c>
      <c r="D12" s="5">
        <f t="shared" si="1"/>
        <v>8</v>
      </c>
      <c r="E12" s="5">
        <f t="shared" si="1"/>
        <v>346</v>
      </c>
      <c r="F12" s="5">
        <f t="shared" si="1"/>
        <v>0</v>
      </c>
      <c r="G12" s="5">
        <f t="shared" si="1"/>
        <v>1834</v>
      </c>
    </row>
    <row r="14" spans="1:7" x14ac:dyDescent="0.2">
      <c r="A14" s="147"/>
      <c r="B14" s="148" t="s">
        <v>141</v>
      </c>
      <c r="C14" s="148"/>
      <c r="D14" s="148"/>
      <c r="E14" s="148"/>
      <c r="F14" s="148"/>
      <c r="G14" s="148"/>
    </row>
    <row r="15" spans="1:7" x14ac:dyDescent="0.2">
      <c r="A15" s="147"/>
      <c r="B15" s="15" t="s">
        <v>125</v>
      </c>
      <c r="C15" s="15" t="s">
        <v>126</v>
      </c>
      <c r="D15" s="139" t="s">
        <v>134</v>
      </c>
      <c r="E15" s="139" t="s">
        <v>122</v>
      </c>
      <c r="F15" s="139" t="s">
        <v>123</v>
      </c>
      <c r="G15" s="150" t="s">
        <v>0</v>
      </c>
    </row>
    <row r="16" spans="1:7" x14ac:dyDescent="0.2">
      <c r="A16" s="137"/>
      <c r="B16" s="139" t="s">
        <v>308</v>
      </c>
      <c r="C16" s="139" t="s">
        <v>308</v>
      </c>
      <c r="D16" s="149"/>
      <c r="E16" s="139"/>
      <c r="F16" s="139"/>
      <c r="G16" s="150"/>
    </row>
    <row r="17" spans="1:9" x14ac:dyDescent="0.2">
      <c r="A17" s="138"/>
      <c r="B17" s="139"/>
      <c r="C17" s="139"/>
      <c r="D17" s="149"/>
      <c r="E17" s="139"/>
      <c r="F17" s="139"/>
      <c r="G17" s="150"/>
    </row>
    <row r="18" spans="1:9" ht="14.25" x14ac:dyDescent="0.2">
      <c r="A18" s="9" t="s">
        <v>98</v>
      </c>
      <c r="B18" s="28">
        <v>243</v>
      </c>
      <c r="C18" s="28">
        <v>93</v>
      </c>
      <c r="D18" s="28">
        <v>2</v>
      </c>
      <c r="E18" s="4">
        <v>71</v>
      </c>
      <c r="F18" s="4"/>
      <c r="G18" s="2">
        <f t="shared" ref="G18:G24" si="2">SUM(B18:F18)</f>
        <v>409</v>
      </c>
    </row>
    <row r="19" spans="1:9" ht="14.25" x14ac:dyDescent="0.2">
      <c r="A19" s="9" t="s">
        <v>99</v>
      </c>
      <c r="B19" s="28">
        <v>65</v>
      </c>
      <c r="C19" s="28">
        <v>26</v>
      </c>
      <c r="D19" s="28"/>
      <c r="E19" s="4">
        <v>15</v>
      </c>
      <c r="F19" s="4"/>
      <c r="G19" s="2">
        <f t="shared" si="2"/>
        <v>106</v>
      </c>
    </row>
    <row r="20" spans="1:9" ht="14.25" x14ac:dyDescent="0.2">
      <c r="A20" s="9" t="s">
        <v>100</v>
      </c>
      <c r="B20" s="28">
        <v>191</v>
      </c>
      <c r="C20" s="28">
        <v>57</v>
      </c>
      <c r="D20" s="28"/>
      <c r="E20" s="4">
        <v>51</v>
      </c>
      <c r="F20" s="4"/>
      <c r="G20" s="2">
        <f t="shared" si="2"/>
        <v>299</v>
      </c>
    </row>
    <row r="21" spans="1:9" ht="14.25" x14ac:dyDescent="0.2">
      <c r="A21" s="9" t="s">
        <v>101</v>
      </c>
      <c r="B21" s="28">
        <v>108</v>
      </c>
      <c r="C21" s="28">
        <v>12</v>
      </c>
      <c r="D21" s="28"/>
      <c r="E21" s="4">
        <v>18</v>
      </c>
      <c r="F21" s="4"/>
      <c r="G21" s="2">
        <f t="shared" si="2"/>
        <v>138</v>
      </c>
    </row>
    <row r="22" spans="1:9" ht="14.25" x14ac:dyDescent="0.2">
      <c r="A22" s="9" t="s">
        <v>102</v>
      </c>
      <c r="B22" s="28">
        <v>112</v>
      </c>
      <c r="C22" s="28">
        <v>58</v>
      </c>
      <c r="D22" s="28"/>
      <c r="E22" s="4">
        <v>32</v>
      </c>
      <c r="F22" s="4"/>
      <c r="G22" s="2">
        <f t="shared" si="2"/>
        <v>202</v>
      </c>
    </row>
    <row r="23" spans="1:9" ht="14.25" x14ac:dyDescent="0.2">
      <c r="A23" s="9" t="s">
        <v>103</v>
      </c>
      <c r="B23" s="28">
        <v>214</v>
      </c>
      <c r="C23" s="28">
        <v>73</v>
      </c>
      <c r="D23" s="28">
        <v>1</v>
      </c>
      <c r="E23" s="4">
        <v>70</v>
      </c>
      <c r="F23" s="4"/>
      <c r="G23" s="2">
        <f t="shared" si="2"/>
        <v>358</v>
      </c>
    </row>
    <row r="24" spans="1:9" ht="14.25" x14ac:dyDescent="0.2">
      <c r="A24" s="9" t="s">
        <v>104</v>
      </c>
      <c r="B24" s="28">
        <v>208</v>
      </c>
      <c r="C24" s="28">
        <v>67</v>
      </c>
      <c r="D24" s="28"/>
      <c r="E24" s="4">
        <v>47</v>
      </c>
      <c r="F24" s="4"/>
      <c r="G24" s="2">
        <f t="shared" si="2"/>
        <v>322</v>
      </c>
    </row>
    <row r="25" spans="1:9" ht="15.75" x14ac:dyDescent="0.25">
      <c r="A25" s="10" t="s">
        <v>0</v>
      </c>
      <c r="B25" s="5">
        <f t="shared" ref="B25:G25" si="3">SUM(B18:B24)</f>
        <v>1141</v>
      </c>
      <c r="C25" s="5">
        <f t="shared" si="3"/>
        <v>386</v>
      </c>
      <c r="D25" s="5">
        <f t="shared" si="3"/>
        <v>3</v>
      </c>
      <c r="E25" s="5">
        <f t="shared" si="3"/>
        <v>304</v>
      </c>
      <c r="F25" s="5">
        <f t="shared" si="3"/>
        <v>0</v>
      </c>
      <c r="G25" s="5">
        <f t="shared" si="3"/>
        <v>1834</v>
      </c>
    </row>
    <row r="28" spans="1:9" x14ac:dyDescent="0.2">
      <c r="A28" s="147"/>
      <c r="B28" s="148" t="s">
        <v>142</v>
      </c>
      <c r="C28" s="148"/>
      <c r="D28" s="148"/>
      <c r="E28" s="148"/>
      <c r="F28" s="148"/>
      <c r="G28" s="148"/>
      <c r="H28" s="148"/>
      <c r="I28" s="148"/>
    </row>
    <row r="29" spans="1:9" x14ac:dyDescent="0.2">
      <c r="A29" s="147"/>
      <c r="B29" s="15" t="s">
        <v>125</v>
      </c>
      <c r="C29" s="15" t="s">
        <v>125</v>
      </c>
      <c r="D29" s="15" t="s">
        <v>126</v>
      </c>
      <c r="E29" s="15" t="s">
        <v>126</v>
      </c>
      <c r="F29" s="139" t="s">
        <v>134</v>
      </c>
      <c r="G29" s="139" t="s">
        <v>122</v>
      </c>
      <c r="H29" s="139" t="s">
        <v>123</v>
      </c>
      <c r="I29" s="150" t="s">
        <v>0</v>
      </c>
    </row>
    <row r="30" spans="1:9" x14ac:dyDescent="0.2">
      <c r="A30" s="137"/>
      <c r="B30" s="139" t="s">
        <v>278</v>
      </c>
      <c r="C30" s="139" t="s">
        <v>279</v>
      </c>
      <c r="D30" s="139" t="s">
        <v>278</v>
      </c>
      <c r="E30" s="139" t="s">
        <v>279</v>
      </c>
      <c r="F30" s="149"/>
      <c r="G30" s="139"/>
      <c r="H30" s="139"/>
      <c r="I30" s="150"/>
    </row>
    <row r="31" spans="1:9" x14ac:dyDescent="0.2">
      <c r="A31" s="138"/>
      <c r="B31" s="139"/>
      <c r="C31" s="139"/>
      <c r="D31" s="139"/>
      <c r="E31" s="139"/>
      <c r="F31" s="149"/>
      <c r="G31" s="139"/>
      <c r="H31" s="139"/>
      <c r="I31" s="150"/>
    </row>
    <row r="32" spans="1:9" ht="14.25" x14ac:dyDescent="0.2">
      <c r="A32" s="9" t="s">
        <v>98</v>
      </c>
      <c r="B32" s="28">
        <v>228</v>
      </c>
      <c r="C32" s="28">
        <v>212</v>
      </c>
      <c r="D32" s="28">
        <v>92</v>
      </c>
      <c r="E32" s="28">
        <v>91</v>
      </c>
      <c r="F32" s="28">
        <v>3</v>
      </c>
      <c r="G32" s="4">
        <v>192</v>
      </c>
      <c r="H32" s="4"/>
      <c r="I32" s="2">
        <f t="shared" ref="I32:I38" si="4">SUM(B32:H32)</f>
        <v>818</v>
      </c>
    </row>
    <row r="33" spans="1:9" ht="14.25" x14ac:dyDescent="0.2">
      <c r="A33" s="9" t="s">
        <v>99</v>
      </c>
      <c r="B33" s="28">
        <v>61</v>
      </c>
      <c r="C33" s="28">
        <v>59</v>
      </c>
      <c r="D33" s="28">
        <v>25</v>
      </c>
      <c r="E33" s="28">
        <v>23</v>
      </c>
      <c r="F33" s="28"/>
      <c r="G33" s="4">
        <v>44</v>
      </c>
      <c r="H33" s="4"/>
      <c r="I33" s="2">
        <f t="shared" si="4"/>
        <v>212</v>
      </c>
    </row>
    <row r="34" spans="1:9" ht="14.25" x14ac:dyDescent="0.2">
      <c r="A34" s="9" t="s">
        <v>100</v>
      </c>
      <c r="B34" s="28">
        <v>174</v>
      </c>
      <c r="C34" s="28">
        <v>174</v>
      </c>
      <c r="D34" s="28">
        <v>48</v>
      </c>
      <c r="E34" s="28">
        <v>49</v>
      </c>
      <c r="F34" s="28">
        <v>2</v>
      </c>
      <c r="G34" s="4">
        <v>151</v>
      </c>
      <c r="H34" s="4"/>
      <c r="I34" s="2">
        <f t="shared" si="4"/>
        <v>598</v>
      </c>
    </row>
    <row r="35" spans="1:9" ht="14.25" x14ac:dyDescent="0.2">
      <c r="A35" s="9" t="s">
        <v>101</v>
      </c>
      <c r="B35" s="28">
        <v>94</v>
      </c>
      <c r="C35" s="28">
        <v>96</v>
      </c>
      <c r="D35" s="28">
        <v>18</v>
      </c>
      <c r="E35" s="28">
        <v>12</v>
      </c>
      <c r="F35" s="28"/>
      <c r="G35" s="4">
        <v>56</v>
      </c>
      <c r="H35" s="4"/>
      <c r="I35" s="2">
        <f t="shared" si="4"/>
        <v>276</v>
      </c>
    </row>
    <row r="36" spans="1:9" ht="14.25" x14ac:dyDescent="0.2">
      <c r="A36" s="9" t="s">
        <v>102</v>
      </c>
      <c r="B36" s="28">
        <v>110</v>
      </c>
      <c r="C36" s="28">
        <v>95</v>
      </c>
      <c r="D36" s="28">
        <v>58</v>
      </c>
      <c r="E36" s="28">
        <v>51</v>
      </c>
      <c r="F36" s="28">
        <v>1</v>
      </c>
      <c r="G36" s="4">
        <v>89</v>
      </c>
      <c r="H36" s="4"/>
      <c r="I36" s="2">
        <f t="shared" si="4"/>
        <v>404</v>
      </c>
    </row>
    <row r="37" spans="1:9" ht="14.25" x14ac:dyDescent="0.2">
      <c r="A37" s="9" t="s">
        <v>103</v>
      </c>
      <c r="B37" s="28">
        <v>209</v>
      </c>
      <c r="C37" s="28">
        <v>183</v>
      </c>
      <c r="D37" s="28">
        <v>63</v>
      </c>
      <c r="E37" s="28">
        <v>60</v>
      </c>
      <c r="F37" s="28">
        <v>10</v>
      </c>
      <c r="G37" s="4">
        <v>191</v>
      </c>
      <c r="H37" s="4"/>
      <c r="I37" s="2">
        <f t="shared" si="4"/>
        <v>716</v>
      </c>
    </row>
    <row r="38" spans="1:9" ht="14.25" x14ac:dyDescent="0.2">
      <c r="A38" s="9" t="s">
        <v>104</v>
      </c>
      <c r="B38" s="28">
        <v>196</v>
      </c>
      <c r="C38" s="28">
        <v>190</v>
      </c>
      <c r="D38" s="28">
        <v>62</v>
      </c>
      <c r="E38" s="28">
        <v>67</v>
      </c>
      <c r="F38" s="28">
        <v>1</v>
      </c>
      <c r="G38" s="4">
        <v>128</v>
      </c>
      <c r="H38" s="4"/>
      <c r="I38" s="2">
        <f t="shared" si="4"/>
        <v>644</v>
      </c>
    </row>
    <row r="39" spans="1:9" ht="15.75" x14ac:dyDescent="0.25">
      <c r="A39" s="10" t="s">
        <v>0</v>
      </c>
      <c r="B39" s="5">
        <f t="shared" ref="B39:I39" si="5">SUM(B32:B38)</f>
        <v>1072</v>
      </c>
      <c r="C39" s="5">
        <f t="shared" si="5"/>
        <v>1009</v>
      </c>
      <c r="D39" s="5">
        <f t="shared" si="5"/>
        <v>366</v>
      </c>
      <c r="E39" s="5">
        <f t="shared" si="5"/>
        <v>353</v>
      </c>
      <c r="F39" s="5">
        <f t="shared" si="5"/>
        <v>17</v>
      </c>
      <c r="G39" s="5">
        <f t="shared" si="5"/>
        <v>851</v>
      </c>
      <c r="H39" s="5">
        <f t="shared" si="5"/>
        <v>0</v>
      </c>
      <c r="I39" s="5">
        <f t="shared" si="5"/>
        <v>3668</v>
      </c>
    </row>
    <row r="41" spans="1:9" x14ac:dyDescent="0.2">
      <c r="A41" s="147"/>
      <c r="B41" s="148" t="s">
        <v>146</v>
      </c>
      <c r="C41" s="148"/>
      <c r="D41" s="148"/>
      <c r="E41" s="148"/>
      <c r="F41" s="148"/>
      <c r="G41" s="148"/>
    </row>
    <row r="42" spans="1:9" x14ac:dyDescent="0.2">
      <c r="A42" s="147"/>
      <c r="B42" s="15" t="s">
        <v>125</v>
      </c>
      <c r="C42" s="15" t="s">
        <v>126</v>
      </c>
      <c r="D42" s="139" t="s">
        <v>134</v>
      </c>
      <c r="E42" s="139" t="s">
        <v>122</v>
      </c>
      <c r="F42" s="139" t="s">
        <v>123</v>
      </c>
      <c r="G42" s="150" t="s">
        <v>0</v>
      </c>
    </row>
    <row r="43" spans="1:9" x14ac:dyDescent="0.2">
      <c r="A43" s="137"/>
      <c r="B43" s="139" t="s">
        <v>280</v>
      </c>
      <c r="C43" s="139" t="s">
        <v>280</v>
      </c>
      <c r="D43" s="149"/>
      <c r="E43" s="139"/>
      <c r="F43" s="139"/>
      <c r="G43" s="150"/>
    </row>
    <row r="44" spans="1:9" x14ac:dyDescent="0.2">
      <c r="A44" s="138"/>
      <c r="B44" s="139"/>
      <c r="C44" s="139"/>
      <c r="D44" s="149"/>
      <c r="E44" s="139"/>
      <c r="F44" s="139"/>
      <c r="G44" s="150"/>
    </row>
    <row r="45" spans="1:9" ht="14.25" x14ac:dyDescent="0.2">
      <c r="A45" s="9" t="s">
        <v>98</v>
      </c>
      <c r="B45" s="28">
        <v>239</v>
      </c>
      <c r="C45" s="28">
        <v>95</v>
      </c>
      <c r="D45" s="28">
        <v>1</v>
      </c>
      <c r="E45" s="4">
        <v>74</v>
      </c>
      <c r="F45" s="4"/>
      <c r="G45" s="2">
        <f t="shared" ref="G45:G51" si="6">SUM(B45:F45)</f>
        <v>409</v>
      </c>
    </row>
    <row r="46" spans="1:9" ht="14.25" x14ac:dyDescent="0.2">
      <c r="A46" s="9" t="s">
        <v>99</v>
      </c>
      <c r="B46" s="28">
        <v>63</v>
      </c>
      <c r="C46" s="28">
        <v>25</v>
      </c>
      <c r="D46" s="28"/>
      <c r="E46" s="4">
        <v>18</v>
      </c>
      <c r="F46" s="4"/>
      <c r="G46" s="2">
        <f t="shared" si="6"/>
        <v>106</v>
      </c>
    </row>
    <row r="47" spans="1:9" ht="14.25" x14ac:dyDescent="0.2">
      <c r="A47" s="9" t="s">
        <v>100</v>
      </c>
      <c r="B47" s="28">
        <v>192</v>
      </c>
      <c r="C47" s="28">
        <v>54</v>
      </c>
      <c r="D47" s="28"/>
      <c r="E47" s="4">
        <v>53</v>
      </c>
      <c r="F47" s="4"/>
      <c r="G47" s="2">
        <f t="shared" si="6"/>
        <v>299</v>
      </c>
    </row>
    <row r="48" spans="1:9" ht="14.25" x14ac:dyDescent="0.2">
      <c r="A48" s="9" t="s">
        <v>101</v>
      </c>
      <c r="B48" s="28">
        <v>104</v>
      </c>
      <c r="C48" s="28">
        <v>13</v>
      </c>
      <c r="D48" s="28"/>
      <c r="E48" s="4">
        <v>21</v>
      </c>
      <c r="F48" s="4"/>
      <c r="G48" s="2">
        <f t="shared" si="6"/>
        <v>138</v>
      </c>
    </row>
    <row r="49" spans="1:7" ht="14.25" x14ac:dyDescent="0.2">
      <c r="A49" s="9" t="s">
        <v>102</v>
      </c>
      <c r="B49" s="28">
        <v>113</v>
      </c>
      <c r="C49" s="28">
        <v>61</v>
      </c>
      <c r="D49" s="28"/>
      <c r="E49" s="4">
        <v>28</v>
      </c>
      <c r="F49" s="4"/>
      <c r="G49" s="2">
        <f t="shared" si="6"/>
        <v>202</v>
      </c>
    </row>
    <row r="50" spans="1:7" ht="14.25" x14ac:dyDescent="0.2">
      <c r="A50" s="9" t="s">
        <v>103</v>
      </c>
      <c r="B50" s="28">
        <v>221</v>
      </c>
      <c r="C50" s="28">
        <v>63</v>
      </c>
      <c r="D50" s="28">
        <v>2</v>
      </c>
      <c r="E50" s="4">
        <v>72</v>
      </c>
      <c r="F50" s="4"/>
      <c r="G50" s="2">
        <f t="shared" si="6"/>
        <v>358</v>
      </c>
    </row>
    <row r="51" spans="1:7" ht="14.25" x14ac:dyDescent="0.2">
      <c r="A51" s="9" t="s">
        <v>104</v>
      </c>
      <c r="B51" s="28">
        <v>205</v>
      </c>
      <c r="C51" s="28">
        <v>66</v>
      </c>
      <c r="D51" s="28"/>
      <c r="E51" s="4">
        <v>51</v>
      </c>
      <c r="F51" s="4"/>
      <c r="G51" s="2">
        <f t="shared" si="6"/>
        <v>322</v>
      </c>
    </row>
    <row r="52" spans="1:7" ht="15.75" x14ac:dyDescent="0.25">
      <c r="A52" s="10" t="s">
        <v>0</v>
      </c>
      <c r="B52" s="5">
        <f t="shared" ref="B52:G52" si="7">SUM(B45:B51)</f>
        <v>1137</v>
      </c>
      <c r="C52" s="5">
        <f t="shared" si="7"/>
        <v>377</v>
      </c>
      <c r="D52" s="5">
        <f t="shared" si="7"/>
        <v>3</v>
      </c>
      <c r="E52" s="5">
        <f t="shared" si="7"/>
        <v>317</v>
      </c>
      <c r="F52" s="5">
        <f t="shared" si="7"/>
        <v>0</v>
      </c>
      <c r="G52" s="5">
        <f t="shared" si="7"/>
        <v>1834</v>
      </c>
    </row>
    <row r="54" spans="1:7" x14ac:dyDescent="0.2">
      <c r="A54" s="147"/>
      <c r="B54" s="148" t="s">
        <v>144</v>
      </c>
      <c r="C54" s="148"/>
      <c r="D54" s="148"/>
      <c r="E54" s="148"/>
      <c r="F54" s="148"/>
      <c r="G54" s="148"/>
    </row>
    <row r="55" spans="1:7" x14ac:dyDescent="0.2">
      <c r="A55" s="147"/>
      <c r="B55" s="15" t="s">
        <v>125</v>
      </c>
      <c r="C55" s="15" t="s">
        <v>126</v>
      </c>
      <c r="D55" s="139" t="s">
        <v>134</v>
      </c>
      <c r="E55" s="139" t="s">
        <v>122</v>
      </c>
      <c r="F55" s="139" t="s">
        <v>123</v>
      </c>
      <c r="G55" s="150" t="s">
        <v>0</v>
      </c>
    </row>
    <row r="56" spans="1:7" x14ac:dyDescent="0.2">
      <c r="A56" s="137"/>
      <c r="B56" s="139" t="s">
        <v>281</v>
      </c>
      <c r="C56" s="139" t="s">
        <v>281</v>
      </c>
      <c r="D56" s="149"/>
      <c r="E56" s="139"/>
      <c r="F56" s="139"/>
      <c r="G56" s="150"/>
    </row>
    <row r="57" spans="1:7" x14ac:dyDescent="0.2">
      <c r="A57" s="138"/>
      <c r="B57" s="139"/>
      <c r="C57" s="139"/>
      <c r="D57" s="149"/>
      <c r="E57" s="139"/>
      <c r="F57" s="139"/>
      <c r="G57" s="150"/>
    </row>
    <row r="58" spans="1:7" ht="14.25" x14ac:dyDescent="0.2">
      <c r="A58" s="9" t="s">
        <v>98</v>
      </c>
      <c r="B58" s="28">
        <v>235</v>
      </c>
      <c r="C58" s="28">
        <v>96</v>
      </c>
      <c r="D58" s="28">
        <v>6</v>
      </c>
      <c r="E58" s="4">
        <v>72</v>
      </c>
      <c r="F58" s="4"/>
      <c r="G58" s="2">
        <f t="shared" ref="G58:G64" si="8">SUM(B58:F58)</f>
        <v>409</v>
      </c>
    </row>
    <row r="59" spans="1:7" ht="14.25" x14ac:dyDescent="0.2">
      <c r="A59" s="9" t="s">
        <v>99</v>
      </c>
      <c r="B59" s="28">
        <v>61</v>
      </c>
      <c r="C59" s="28">
        <v>26</v>
      </c>
      <c r="D59" s="28"/>
      <c r="E59" s="4">
        <v>19</v>
      </c>
      <c r="F59" s="4"/>
      <c r="G59" s="2">
        <f t="shared" si="8"/>
        <v>106</v>
      </c>
    </row>
    <row r="60" spans="1:7" ht="14.25" x14ac:dyDescent="0.2">
      <c r="A60" s="9" t="s">
        <v>100</v>
      </c>
      <c r="B60" s="28">
        <v>183</v>
      </c>
      <c r="C60" s="28">
        <v>54</v>
      </c>
      <c r="D60" s="28">
        <v>1</v>
      </c>
      <c r="E60" s="4">
        <v>61</v>
      </c>
      <c r="F60" s="4"/>
      <c r="G60" s="2">
        <f t="shared" si="8"/>
        <v>299</v>
      </c>
    </row>
    <row r="61" spans="1:7" ht="14.25" x14ac:dyDescent="0.2">
      <c r="A61" s="9" t="s">
        <v>101</v>
      </c>
      <c r="B61" s="28">
        <v>103</v>
      </c>
      <c r="C61" s="28">
        <v>12</v>
      </c>
      <c r="D61" s="28">
        <v>1</v>
      </c>
      <c r="E61" s="4">
        <v>22</v>
      </c>
      <c r="F61" s="4"/>
      <c r="G61" s="2">
        <f t="shared" si="8"/>
        <v>138</v>
      </c>
    </row>
    <row r="62" spans="1:7" ht="14.25" x14ac:dyDescent="0.2">
      <c r="A62" s="9" t="s">
        <v>102</v>
      </c>
      <c r="B62" s="28">
        <v>114</v>
      </c>
      <c r="C62" s="28">
        <v>57</v>
      </c>
      <c r="D62" s="28"/>
      <c r="E62" s="4">
        <v>31</v>
      </c>
      <c r="F62" s="4"/>
      <c r="G62" s="2">
        <f t="shared" si="8"/>
        <v>202</v>
      </c>
    </row>
    <row r="63" spans="1:7" ht="14.25" x14ac:dyDescent="0.2">
      <c r="A63" s="9" t="s">
        <v>103</v>
      </c>
      <c r="B63" s="28">
        <v>216</v>
      </c>
      <c r="C63" s="28">
        <v>68</v>
      </c>
      <c r="D63" s="28">
        <v>3</v>
      </c>
      <c r="E63" s="4">
        <v>71</v>
      </c>
      <c r="F63" s="4"/>
      <c r="G63" s="2">
        <f t="shared" si="8"/>
        <v>358</v>
      </c>
    </row>
    <row r="64" spans="1:7" ht="14.25" x14ac:dyDescent="0.2">
      <c r="A64" s="9" t="s">
        <v>104</v>
      </c>
      <c r="B64" s="28">
        <v>198</v>
      </c>
      <c r="C64" s="28">
        <v>64</v>
      </c>
      <c r="D64" s="28">
        <v>4</v>
      </c>
      <c r="E64" s="4">
        <v>56</v>
      </c>
      <c r="F64" s="4"/>
      <c r="G64" s="2">
        <f t="shared" si="8"/>
        <v>322</v>
      </c>
    </row>
    <row r="65" spans="1:7" ht="15.75" x14ac:dyDescent="0.25">
      <c r="A65" s="10" t="s">
        <v>0</v>
      </c>
      <c r="B65" s="5">
        <f t="shared" ref="B65:G65" si="9">SUM(B58:B64)</f>
        <v>1110</v>
      </c>
      <c r="C65" s="5">
        <f t="shared" si="9"/>
        <v>377</v>
      </c>
      <c r="D65" s="5">
        <f t="shared" si="9"/>
        <v>15</v>
      </c>
      <c r="E65" s="5">
        <f t="shared" si="9"/>
        <v>332</v>
      </c>
      <c r="F65" s="5">
        <f t="shared" si="9"/>
        <v>0</v>
      </c>
      <c r="G65" s="5">
        <f t="shared" si="9"/>
        <v>1834</v>
      </c>
    </row>
  </sheetData>
  <mergeCells count="47">
    <mergeCell ref="A54:A55"/>
    <mergeCell ref="B54:G54"/>
    <mergeCell ref="D55:D57"/>
    <mergeCell ref="E55:E57"/>
    <mergeCell ref="F55:F57"/>
    <mergeCell ref="G55:G57"/>
    <mergeCell ref="A56:A57"/>
    <mergeCell ref="B56:B57"/>
    <mergeCell ref="C56:C57"/>
    <mergeCell ref="A41:A42"/>
    <mergeCell ref="B41:G41"/>
    <mergeCell ref="D42:D44"/>
    <mergeCell ref="E42:E44"/>
    <mergeCell ref="F42:F44"/>
    <mergeCell ref="G42:G44"/>
    <mergeCell ref="A43:A44"/>
    <mergeCell ref="B43:B44"/>
    <mergeCell ref="C43:C44"/>
    <mergeCell ref="A28:A29"/>
    <mergeCell ref="B28:I28"/>
    <mergeCell ref="F29:F31"/>
    <mergeCell ref="G29:G31"/>
    <mergeCell ref="H29:H31"/>
    <mergeCell ref="I29:I31"/>
    <mergeCell ref="A30:A31"/>
    <mergeCell ref="B30:B31"/>
    <mergeCell ref="C30:C31"/>
    <mergeCell ref="D30:D31"/>
    <mergeCell ref="E30:E31"/>
    <mergeCell ref="A14:A15"/>
    <mergeCell ref="B14:G14"/>
    <mergeCell ref="D15:D17"/>
    <mergeCell ref="E15:E17"/>
    <mergeCell ref="F15:F17"/>
    <mergeCell ref="G15:G17"/>
    <mergeCell ref="A16:A17"/>
    <mergeCell ref="B16:B17"/>
    <mergeCell ref="C16:C17"/>
    <mergeCell ref="A1:A2"/>
    <mergeCell ref="B1:G1"/>
    <mergeCell ref="D2:D4"/>
    <mergeCell ref="E2:E4"/>
    <mergeCell ref="F2:F4"/>
    <mergeCell ref="G2:G4"/>
    <mergeCell ref="A3:A4"/>
    <mergeCell ref="B3:B4"/>
    <mergeCell ref="C3:C4"/>
  </mergeCells>
  <pageMargins left="0.7" right="0.7" top="0.75" bottom="0.75" header="0.3" footer="0.3"/>
  <pageSetup paperSize="17" scale="80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84"/>
  <sheetViews>
    <sheetView zoomScaleNormal="100" workbookViewId="0">
      <selection activeCell="K8" sqref="K8"/>
    </sheetView>
  </sheetViews>
  <sheetFormatPr defaultRowHeight="12.75" x14ac:dyDescent="0.2"/>
  <cols>
    <col min="1" max="1" width="13.7109375" style="43" bestFit="1" customWidth="1"/>
    <col min="2" max="11" width="9.140625" style="43"/>
    <col min="12" max="12" width="12.7109375" style="43" customWidth="1"/>
    <col min="13" max="16384" width="9.140625" style="43"/>
  </cols>
  <sheetData>
    <row r="1" spans="1:8" x14ac:dyDescent="0.2">
      <c r="A1" s="124"/>
      <c r="B1" s="125" t="s">
        <v>140</v>
      </c>
      <c r="C1" s="125"/>
      <c r="D1" s="125"/>
      <c r="E1" s="125"/>
      <c r="F1" s="125"/>
      <c r="G1" s="125"/>
    </row>
    <row r="2" spans="1:8" x14ac:dyDescent="0.2">
      <c r="A2" s="124"/>
      <c r="B2" s="44" t="s">
        <v>125</v>
      </c>
      <c r="C2" s="44" t="s">
        <v>126</v>
      </c>
      <c r="D2" s="126" t="s">
        <v>134</v>
      </c>
      <c r="E2" s="126" t="s">
        <v>122</v>
      </c>
      <c r="F2" s="126" t="s">
        <v>123</v>
      </c>
      <c r="G2" s="130" t="s">
        <v>0</v>
      </c>
    </row>
    <row r="3" spans="1:8" x14ac:dyDescent="0.2">
      <c r="A3" s="128"/>
      <c r="B3" s="172" t="s">
        <v>282</v>
      </c>
      <c r="C3" s="172" t="s">
        <v>282</v>
      </c>
      <c r="D3" s="127"/>
      <c r="E3" s="126"/>
      <c r="F3" s="126"/>
      <c r="G3" s="130"/>
    </row>
    <row r="4" spans="1:8" x14ac:dyDescent="0.2">
      <c r="A4" s="129"/>
      <c r="B4" s="172"/>
      <c r="C4" s="172"/>
      <c r="D4" s="127"/>
      <c r="E4" s="126"/>
      <c r="F4" s="126"/>
      <c r="G4" s="130"/>
    </row>
    <row r="5" spans="1:8" ht="14.25" x14ac:dyDescent="0.2">
      <c r="A5" s="10" t="s">
        <v>105</v>
      </c>
      <c r="B5" s="58">
        <v>200</v>
      </c>
      <c r="C5" s="58">
        <v>51</v>
      </c>
      <c r="D5" s="58">
        <v>2</v>
      </c>
      <c r="E5" s="45">
        <v>117</v>
      </c>
      <c r="F5" s="45"/>
      <c r="G5" s="59">
        <f t="shared" ref="G5:G15" si="0">SUM(B5:F5)</f>
        <v>370</v>
      </c>
    </row>
    <row r="6" spans="1:8" ht="14.25" x14ac:dyDescent="0.2">
      <c r="A6" s="10" t="s">
        <v>106</v>
      </c>
      <c r="B6" s="58">
        <v>131</v>
      </c>
      <c r="C6" s="58">
        <v>36</v>
      </c>
      <c r="D6" s="58">
        <v>1</v>
      </c>
      <c r="E6" s="45">
        <v>51</v>
      </c>
      <c r="F6" s="45"/>
      <c r="G6" s="59">
        <f t="shared" si="0"/>
        <v>219</v>
      </c>
    </row>
    <row r="7" spans="1:8" ht="14.25" x14ac:dyDescent="0.2">
      <c r="A7" s="10" t="s">
        <v>107</v>
      </c>
      <c r="B7" s="58">
        <v>185</v>
      </c>
      <c r="C7" s="58">
        <v>56</v>
      </c>
      <c r="D7" s="58">
        <v>3</v>
      </c>
      <c r="E7" s="45">
        <v>93</v>
      </c>
      <c r="F7" s="45"/>
      <c r="G7" s="59">
        <f t="shared" si="0"/>
        <v>337</v>
      </c>
    </row>
    <row r="8" spans="1:8" ht="14.25" x14ac:dyDescent="0.2">
      <c r="A8" s="10" t="s">
        <v>108</v>
      </c>
      <c r="B8" s="58">
        <v>243</v>
      </c>
      <c r="C8" s="58">
        <v>72</v>
      </c>
      <c r="D8" s="58">
        <v>3</v>
      </c>
      <c r="E8" s="45">
        <v>104</v>
      </c>
      <c r="F8" s="45"/>
      <c r="G8" s="59">
        <f t="shared" si="0"/>
        <v>422</v>
      </c>
    </row>
    <row r="9" spans="1:8" ht="14.25" x14ac:dyDescent="0.2">
      <c r="A9" s="10" t="s">
        <v>109</v>
      </c>
      <c r="B9" s="58">
        <v>100</v>
      </c>
      <c r="C9" s="58">
        <v>34</v>
      </c>
      <c r="D9" s="58">
        <v>5</v>
      </c>
      <c r="E9" s="45">
        <v>65</v>
      </c>
      <c r="F9" s="45"/>
      <c r="G9" s="59">
        <f t="shared" si="0"/>
        <v>204</v>
      </c>
    </row>
    <row r="10" spans="1:8" ht="14.25" x14ac:dyDescent="0.2">
      <c r="A10" s="10" t="s">
        <v>110</v>
      </c>
      <c r="B10" s="58">
        <v>230</v>
      </c>
      <c r="C10" s="58">
        <v>74</v>
      </c>
      <c r="D10" s="58"/>
      <c r="E10" s="45">
        <v>71</v>
      </c>
      <c r="F10" s="45"/>
      <c r="G10" s="59">
        <f t="shared" si="0"/>
        <v>375</v>
      </c>
    </row>
    <row r="11" spans="1:8" ht="14.25" x14ac:dyDescent="0.2">
      <c r="A11" s="10" t="s">
        <v>111</v>
      </c>
      <c r="B11" s="58">
        <v>210</v>
      </c>
      <c r="C11" s="58">
        <v>72</v>
      </c>
      <c r="D11" s="58">
        <v>2</v>
      </c>
      <c r="E11" s="45">
        <v>94</v>
      </c>
      <c r="F11" s="45"/>
      <c r="G11" s="59">
        <f t="shared" si="0"/>
        <v>378</v>
      </c>
    </row>
    <row r="12" spans="1:8" ht="14.25" x14ac:dyDescent="0.2">
      <c r="A12" s="10" t="s">
        <v>112</v>
      </c>
      <c r="B12" s="58">
        <v>214</v>
      </c>
      <c r="C12" s="58">
        <v>60</v>
      </c>
      <c r="D12" s="58">
        <v>9</v>
      </c>
      <c r="E12" s="45">
        <v>80</v>
      </c>
      <c r="F12" s="45"/>
      <c r="G12" s="59">
        <f t="shared" si="0"/>
        <v>363</v>
      </c>
    </row>
    <row r="13" spans="1:8" ht="14.25" x14ac:dyDescent="0.2">
      <c r="A13" s="10" t="s">
        <v>113</v>
      </c>
      <c r="B13" s="58">
        <v>106</v>
      </c>
      <c r="C13" s="58">
        <v>18</v>
      </c>
      <c r="D13" s="58">
        <v>4</v>
      </c>
      <c r="E13" s="45">
        <v>50</v>
      </c>
      <c r="F13" s="45"/>
      <c r="G13" s="59">
        <f t="shared" si="0"/>
        <v>178</v>
      </c>
    </row>
    <row r="14" spans="1:8" ht="14.25" x14ac:dyDescent="0.2">
      <c r="A14" s="10" t="s">
        <v>114</v>
      </c>
      <c r="B14" s="58">
        <v>161</v>
      </c>
      <c r="C14" s="58">
        <v>63</v>
      </c>
      <c r="D14" s="58">
        <v>4</v>
      </c>
      <c r="E14" s="45">
        <v>101</v>
      </c>
      <c r="F14" s="45"/>
      <c r="G14" s="59">
        <f t="shared" si="0"/>
        <v>329</v>
      </c>
    </row>
    <row r="15" spans="1:8" ht="14.25" x14ac:dyDescent="0.2">
      <c r="A15" s="10" t="s">
        <v>115</v>
      </c>
      <c r="B15" s="58">
        <v>197</v>
      </c>
      <c r="C15" s="58">
        <v>64</v>
      </c>
      <c r="D15" s="58">
        <v>2</v>
      </c>
      <c r="E15" s="45">
        <v>129</v>
      </c>
      <c r="F15" s="45"/>
      <c r="G15" s="59">
        <f t="shared" si="0"/>
        <v>392</v>
      </c>
    </row>
    <row r="16" spans="1:8" ht="15.75" x14ac:dyDescent="0.25">
      <c r="A16" s="10" t="s">
        <v>0</v>
      </c>
      <c r="B16" s="33">
        <f t="shared" ref="B16:G16" si="1">SUM(B5:B15)</f>
        <v>1977</v>
      </c>
      <c r="C16" s="33">
        <f t="shared" si="1"/>
        <v>600</v>
      </c>
      <c r="D16" s="33">
        <f t="shared" si="1"/>
        <v>35</v>
      </c>
      <c r="E16" s="33">
        <f t="shared" si="1"/>
        <v>955</v>
      </c>
      <c r="F16" s="33">
        <f t="shared" si="1"/>
        <v>0</v>
      </c>
      <c r="G16" s="33">
        <f t="shared" si="1"/>
        <v>3567</v>
      </c>
      <c r="H16" s="26"/>
    </row>
    <row r="18" spans="1:7" x14ac:dyDescent="0.2">
      <c r="A18" s="124"/>
      <c r="B18" s="125" t="s">
        <v>141</v>
      </c>
      <c r="C18" s="125"/>
      <c r="D18" s="125"/>
      <c r="E18" s="125"/>
      <c r="F18" s="125"/>
      <c r="G18" s="125"/>
    </row>
    <row r="19" spans="1:7" x14ac:dyDescent="0.2">
      <c r="A19" s="124"/>
      <c r="B19" s="44" t="s">
        <v>125</v>
      </c>
      <c r="C19" s="44" t="s">
        <v>126</v>
      </c>
      <c r="D19" s="126" t="s">
        <v>134</v>
      </c>
      <c r="E19" s="126" t="s">
        <v>122</v>
      </c>
      <c r="F19" s="126" t="s">
        <v>123</v>
      </c>
      <c r="G19" s="130" t="s">
        <v>0</v>
      </c>
    </row>
    <row r="20" spans="1:7" x14ac:dyDescent="0.2">
      <c r="A20" s="128"/>
      <c r="B20" s="172" t="s">
        <v>283</v>
      </c>
      <c r="C20" s="172" t="s">
        <v>283</v>
      </c>
      <c r="D20" s="127"/>
      <c r="E20" s="126"/>
      <c r="F20" s="126"/>
      <c r="G20" s="130"/>
    </row>
    <row r="21" spans="1:7" x14ac:dyDescent="0.2">
      <c r="A21" s="129"/>
      <c r="B21" s="172"/>
      <c r="C21" s="172"/>
      <c r="D21" s="127"/>
      <c r="E21" s="126"/>
      <c r="F21" s="126"/>
      <c r="G21" s="130"/>
    </row>
    <row r="22" spans="1:7" ht="14.25" x14ac:dyDescent="0.2">
      <c r="A22" s="10" t="s">
        <v>105</v>
      </c>
      <c r="B22" s="58">
        <v>203</v>
      </c>
      <c r="C22" s="58">
        <v>54</v>
      </c>
      <c r="D22" s="58">
        <v>1</v>
      </c>
      <c r="E22" s="45">
        <v>112</v>
      </c>
      <c r="F22" s="45"/>
      <c r="G22" s="59">
        <f t="shared" ref="G22:G32" si="2">SUM(B22:F22)</f>
        <v>370</v>
      </c>
    </row>
    <row r="23" spans="1:7" ht="14.25" x14ac:dyDescent="0.2">
      <c r="A23" s="10" t="s">
        <v>106</v>
      </c>
      <c r="B23" s="58">
        <v>131</v>
      </c>
      <c r="C23" s="58">
        <v>39</v>
      </c>
      <c r="D23" s="58"/>
      <c r="E23" s="45">
        <v>49</v>
      </c>
      <c r="F23" s="45"/>
      <c r="G23" s="59">
        <f t="shared" si="2"/>
        <v>219</v>
      </c>
    </row>
    <row r="24" spans="1:7" ht="14.25" x14ac:dyDescent="0.2">
      <c r="A24" s="10" t="s">
        <v>107</v>
      </c>
      <c r="B24" s="58">
        <v>183</v>
      </c>
      <c r="C24" s="58">
        <v>55</v>
      </c>
      <c r="D24" s="58">
        <v>2</v>
      </c>
      <c r="E24" s="45">
        <v>97</v>
      </c>
      <c r="F24" s="45"/>
      <c r="G24" s="59">
        <f t="shared" si="2"/>
        <v>337</v>
      </c>
    </row>
    <row r="25" spans="1:7" ht="14.25" x14ac:dyDescent="0.2">
      <c r="A25" s="10" t="s">
        <v>108</v>
      </c>
      <c r="B25" s="58">
        <v>252</v>
      </c>
      <c r="C25" s="58">
        <v>68</v>
      </c>
      <c r="D25" s="58">
        <v>2</v>
      </c>
      <c r="E25" s="45">
        <v>101</v>
      </c>
      <c r="F25" s="45"/>
      <c r="G25" s="59">
        <f t="shared" si="2"/>
        <v>423</v>
      </c>
    </row>
    <row r="26" spans="1:7" ht="14.25" x14ac:dyDescent="0.2">
      <c r="A26" s="10" t="s">
        <v>109</v>
      </c>
      <c r="B26" s="58">
        <v>103</v>
      </c>
      <c r="C26" s="58">
        <v>34</v>
      </c>
      <c r="D26" s="58">
        <v>1</v>
      </c>
      <c r="E26" s="45">
        <v>66</v>
      </c>
      <c r="F26" s="45"/>
      <c r="G26" s="59">
        <f t="shared" si="2"/>
        <v>204</v>
      </c>
    </row>
    <row r="27" spans="1:7" ht="14.25" x14ac:dyDescent="0.2">
      <c r="A27" s="10" t="s">
        <v>110</v>
      </c>
      <c r="B27" s="58">
        <v>239</v>
      </c>
      <c r="C27" s="58">
        <v>71</v>
      </c>
      <c r="D27" s="58"/>
      <c r="E27" s="45">
        <v>65</v>
      </c>
      <c r="F27" s="45"/>
      <c r="G27" s="59">
        <f t="shared" si="2"/>
        <v>375</v>
      </c>
    </row>
    <row r="28" spans="1:7" ht="14.25" x14ac:dyDescent="0.2">
      <c r="A28" s="10" t="s">
        <v>111</v>
      </c>
      <c r="B28" s="58">
        <v>216</v>
      </c>
      <c r="C28" s="58">
        <v>73</v>
      </c>
      <c r="D28" s="58">
        <v>1</v>
      </c>
      <c r="E28" s="45">
        <v>88</v>
      </c>
      <c r="F28" s="45"/>
      <c r="G28" s="59">
        <f t="shared" si="2"/>
        <v>378</v>
      </c>
    </row>
    <row r="29" spans="1:7" ht="14.25" x14ac:dyDescent="0.2">
      <c r="A29" s="10" t="s">
        <v>112</v>
      </c>
      <c r="B29" s="58">
        <v>217</v>
      </c>
      <c r="C29" s="58">
        <v>64</v>
      </c>
      <c r="D29" s="58">
        <v>4</v>
      </c>
      <c r="E29" s="45">
        <v>78</v>
      </c>
      <c r="F29" s="45"/>
      <c r="G29" s="59">
        <f t="shared" si="2"/>
        <v>363</v>
      </c>
    </row>
    <row r="30" spans="1:7" ht="14.25" x14ac:dyDescent="0.2">
      <c r="A30" s="10" t="s">
        <v>113</v>
      </c>
      <c r="B30" s="58">
        <v>105</v>
      </c>
      <c r="C30" s="58">
        <v>26</v>
      </c>
      <c r="D30" s="58">
        <v>2</v>
      </c>
      <c r="E30" s="45">
        <v>45</v>
      </c>
      <c r="F30" s="45"/>
      <c r="G30" s="59">
        <f t="shared" si="2"/>
        <v>178</v>
      </c>
    </row>
    <row r="31" spans="1:7" ht="14.25" x14ac:dyDescent="0.2">
      <c r="A31" s="10" t="s">
        <v>114</v>
      </c>
      <c r="B31" s="58">
        <v>164</v>
      </c>
      <c r="C31" s="58">
        <v>55</v>
      </c>
      <c r="D31" s="58">
        <v>4</v>
      </c>
      <c r="E31" s="45">
        <v>106</v>
      </c>
      <c r="F31" s="45"/>
      <c r="G31" s="59">
        <f t="shared" si="2"/>
        <v>329</v>
      </c>
    </row>
    <row r="32" spans="1:7" ht="14.25" x14ac:dyDescent="0.2">
      <c r="A32" s="10" t="s">
        <v>115</v>
      </c>
      <c r="B32" s="58">
        <v>209</v>
      </c>
      <c r="C32" s="58">
        <v>64</v>
      </c>
      <c r="D32" s="58">
        <v>2</v>
      </c>
      <c r="E32" s="45">
        <v>116</v>
      </c>
      <c r="F32" s="45"/>
      <c r="G32" s="59">
        <f t="shared" si="2"/>
        <v>391</v>
      </c>
    </row>
    <row r="33" spans="1:8" ht="15.75" x14ac:dyDescent="0.25">
      <c r="A33" s="10" t="s">
        <v>0</v>
      </c>
      <c r="B33" s="33">
        <f t="shared" ref="B33:G33" si="3">SUM(B22:B32)</f>
        <v>2022</v>
      </c>
      <c r="C33" s="33">
        <f t="shared" si="3"/>
        <v>603</v>
      </c>
      <c r="D33" s="33">
        <f t="shared" si="3"/>
        <v>19</v>
      </c>
      <c r="E33" s="33">
        <f t="shared" si="3"/>
        <v>923</v>
      </c>
      <c r="F33" s="33">
        <f t="shared" si="3"/>
        <v>0</v>
      </c>
      <c r="G33" s="33">
        <f t="shared" si="3"/>
        <v>3567</v>
      </c>
      <c r="H33" s="26"/>
    </row>
    <row r="35" spans="1:8" x14ac:dyDescent="0.2">
      <c r="A35" s="124"/>
      <c r="B35" s="125" t="s">
        <v>145</v>
      </c>
      <c r="C35" s="125"/>
      <c r="D35" s="125"/>
      <c r="E35" s="125"/>
      <c r="F35" s="125"/>
      <c r="G35" s="125"/>
    </row>
    <row r="36" spans="1:8" x14ac:dyDescent="0.2">
      <c r="A36" s="124"/>
      <c r="B36" s="44" t="s">
        <v>125</v>
      </c>
      <c r="C36" s="44" t="s">
        <v>126</v>
      </c>
      <c r="D36" s="126" t="s">
        <v>134</v>
      </c>
      <c r="E36" s="126" t="s">
        <v>122</v>
      </c>
      <c r="F36" s="126" t="s">
        <v>123</v>
      </c>
      <c r="G36" s="130" t="s">
        <v>0</v>
      </c>
    </row>
    <row r="37" spans="1:8" x14ac:dyDescent="0.2">
      <c r="A37" s="128"/>
      <c r="B37" s="172" t="s">
        <v>284</v>
      </c>
      <c r="C37" s="172" t="s">
        <v>284</v>
      </c>
      <c r="D37" s="127"/>
      <c r="E37" s="126"/>
      <c r="F37" s="126"/>
      <c r="G37" s="130"/>
    </row>
    <row r="38" spans="1:8" x14ac:dyDescent="0.2">
      <c r="A38" s="129"/>
      <c r="B38" s="172"/>
      <c r="C38" s="172"/>
      <c r="D38" s="127"/>
      <c r="E38" s="126"/>
      <c r="F38" s="126"/>
      <c r="G38" s="130"/>
    </row>
    <row r="39" spans="1:8" ht="14.25" x14ac:dyDescent="0.2">
      <c r="A39" s="10" t="s">
        <v>105</v>
      </c>
      <c r="B39" s="58">
        <v>200</v>
      </c>
      <c r="C39" s="58">
        <v>53</v>
      </c>
      <c r="D39" s="58">
        <v>2</v>
      </c>
      <c r="E39" s="45">
        <v>115</v>
      </c>
      <c r="F39" s="45"/>
      <c r="G39" s="59">
        <f t="shared" ref="G39:G49" si="4">SUM(B39:F39)</f>
        <v>370</v>
      </c>
    </row>
    <row r="40" spans="1:8" ht="14.25" x14ac:dyDescent="0.2">
      <c r="A40" s="10" t="s">
        <v>106</v>
      </c>
      <c r="B40" s="58">
        <v>128</v>
      </c>
      <c r="C40" s="58">
        <v>38</v>
      </c>
      <c r="D40" s="58"/>
      <c r="E40" s="45">
        <v>53</v>
      </c>
      <c r="F40" s="45"/>
      <c r="G40" s="59">
        <f t="shared" si="4"/>
        <v>219</v>
      </c>
    </row>
    <row r="41" spans="1:8" ht="14.25" x14ac:dyDescent="0.2">
      <c r="A41" s="10" t="s">
        <v>107</v>
      </c>
      <c r="B41" s="58">
        <v>187</v>
      </c>
      <c r="C41" s="58">
        <v>55</v>
      </c>
      <c r="D41" s="58">
        <v>2</v>
      </c>
      <c r="E41" s="45">
        <v>93</v>
      </c>
      <c r="F41" s="45"/>
      <c r="G41" s="59">
        <f t="shared" si="4"/>
        <v>337</v>
      </c>
    </row>
    <row r="42" spans="1:8" ht="14.25" x14ac:dyDescent="0.2">
      <c r="A42" s="10" t="s">
        <v>108</v>
      </c>
      <c r="B42" s="58">
        <v>249</v>
      </c>
      <c r="C42" s="58">
        <v>70</v>
      </c>
      <c r="D42" s="58">
        <v>2</v>
      </c>
      <c r="E42" s="45">
        <v>102</v>
      </c>
      <c r="F42" s="45"/>
      <c r="G42" s="59">
        <f t="shared" si="4"/>
        <v>423</v>
      </c>
    </row>
    <row r="43" spans="1:8" ht="14.25" x14ac:dyDescent="0.2">
      <c r="A43" s="10" t="s">
        <v>109</v>
      </c>
      <c r="B43" s="58">
        <v>99</v>
      </c>
      <c r="C43" s="58">
        <v>35</v>
      </c>
      <c r="D43" s="58">
        <v>1</v>
      </c>
      <c r="E43" s="45">
        <v>69</v>
      </c>
      <c r="F43" s="45"/>
      <c r="G43" s="59">
        <f t="shared" si="4"/>
        <v>204</v>
      </c>
    </row>
    <row r="44" spans="1:8" ht="14.25" x14ac:dyDescent="0.2">
      <c r="A44" s="10" t="s">
        <v>110</v>
      </c>
      <c r="B44" s="58">
        <v>232</v>
      </c>
      <c r="C44" s="58">
        <v>70</v>
      </c>
      <c r="D44" s="58"/>
      <c r="E44" s="45">
        <v>73</v>
      </c>
      <c r="F44" s="45"/>
      <c r="G44" s="59">
        <f t="shared" si="4"/>
        <v>375</v>
      </c>
    </row>
    <row r="45" spans="1:8" ht="14.25" x14ac:dyDescent="0.2">
      <c r="A45" s="10" t="s">
        <v>111</v>
      </c>
      <c r="B45" s="58">
        <v>213</v>
      </c>
      <c r="C45" s="58">
        <v>70</v>
      </c>
      <c r="D45" s="58">
        <v>2</v>
      </c>
      <c r="E45" s="45">
        <v>93</v>
      </c>
      <c r="F45" s="45"/>
      <c r="G45" s="59">
        <f t="shared" si="4"/>
        <v>378</v>
      </c>
    </row>
    <row r="46" spans="1:8" ht="14.25" x14ac:dyDescent="0.2">
      <c r="A46" s="10" t="s">
        <v>112</v>
      </c>
      <c r="B46" s="58">
        <v>212</v>
      </c>
      <c r="C46" s="58">
        <v>65</v>
      </c>
      <c r="D46" s="58">
        <v>5</v>
      </c>
      <c r="E46" s="45">
        <v>81</v>
      </c>
      <c r="F46" s="45"/>
      <c r="G46" s="59">
        <f t="shared" si="4"/>
        <v>363</v>
      </c>
    </row>
    <row r="47" spans="1:8" ht="14.25" x14ac:dyDescent="0.2">
      <c r="A47" s="10" t="s">
        <v>113</v>
      </c>
      <c r="B47" s="58">
        <v>106</v>
      </c>
      <c r="C47" s="58">
        <v>23</v>
      </c>
      <c r="D47" s="58">
        <v>2</v>
      </c>
      <c r="E47" s="45">
        <v>47</v>
      </c>
      <c r="F47" s="45"/>
      <c r="G47" s="59">
        <f t="shared" si="4"/>
        <v>178</v>
      </c>
    </row>
    <row r="48" spans="1:8" ht="14.25" x14ac:dyDescent="0.2">
      <c r="A48" s="10" t="s">
        <v>114</v>
      </c>
      <c r="B48" s="58">
        <v>168</v>
      </c>
      <c r="C48" s="58">
        <v>58</v>
      </c>
      <c r="D48" s="58">
        <v>3</v>
      </c>
      <c r="E48" s="45">
        <v>100</v>
      </c>
      <c r="F48" s="45"/>
      <c r="G48" s="59">
        <f t="shared" si="4"/>
        <v>329</v>
      </c>
    </row>
    <row r="49" spans="1:9" ht="14.25" x14ac:dyDescent="0.2">
      <c r="A49" s="10" t="s">
        <v>115</v>
      </c>
      <c r="B49" s="58">
        <v>201</v>
      </c>
      <c r="C49" s="58">
        <v>63</v>
      </c>
      <c r="D49" s="58">
        <v>1</v>
      </c>
      <c r="E49" s="45">
        <v>126</v>
      </c>
      <c r="F49" s="45"/>
      <c r="G49" s="59">
        <f t="shared" si="4"/>
        <v>391</v>
      </c>
    </row>
    <row r="50" spans="1:9" ht="15.75" x14ac:dyDescent="0.25">
      <c r="A50" s="10" t="s">
        <v>0</v>
      </c>
      <c r="B50" s="33">
        <f t="shared" ref="B50:G50" si="5">SUM(B39:B49)</f>
        <v>1995</v>
      </c>
      <c r="C50" s="33">
        <f t="shared" si="5"/>
        <v>600</v>
      </c>
      <c r="D50" s="33">
        <f t="shared" si="5"/>
        <v>20</v>
      </c>
      <c r="E50" s="33">
        <f t="shared" si="5"/>
        <v>952</v>
      </c>
      <c r="F50" s="33">
        <f t="shared" si="5"/>
        <v>0</v>
      </c>
      <c r="G50" s="33">
        <f t="shared" si="5"/>
        <v>3567</v>
      </c>
      <c r="H50" s="26"/>
    </row>
    <row r="52" spans="1:9" x14ac:dyDescent="0.2">
      <c r="A52" s="124"/>
      <c r="B52" s="125" t="s">
        <v>142</v>
      </c>
      <c r="C52" s="125"/>
      <c r="D52" s="125"/>
      <c r="E52" s="125"/>
      <c r="F52" s="125"/>
      <c r="G52" s="125"/>
      <c r="H52" s="125"/>
      <c r="I52" s="125"/>
    </row>
    <row r="53" spans="1:9" x14ac:dyDescent="0.2">
      <c r="A53" s="124"/>
      <c r="B53" s="44" t="s">
        <v>125</v>
      </c>
      <c r="C53" s="44" t="s">
        <v>125</v>
      </c>
      <c r="D53" s="44" t="s">
        <v>126</v>
      </c>
      <c r="E53" s="44" t="s">
        <v>126</v>
      </c>
      <c r="F53" s="126" t="s">
        <v>134</v>
      </c>
      <c r="G53" s="126" t="s">
        <v>122</v>
      </c>
      <c r="H53" s="152" t="s">
        <v>123</v>
      </c>
      <c r="I53" s="157" t="s">
        <v>0</v>
      </c>
    </row>
    <row r="54" spans="1:9" x14ac:dyDescent="0.2">
      <c r="A54" s="128"/>
      <c r="B54" s="172" t="s">
        <v>285</v>
      </c>
      <c r="C54" s="172" t="s">
        <v>286</v>
      </c>
      <c r="D54" s="172" t="s">
        <v>285</v>
      </c>
      <c r="E54" s="172" t="s">
        <v>286</v>
      </c>
      <c r="F54" s="127"/>
      <c r="G54" s="126"/>
      <c r="H54" s="173"/>
      <c r="I54" s="158"/>
    </row>
    <row r="55" spans="1:9" x14ac:dyDescent="0.2">
      <c r="A55" s="129"/>
      <c r="B55" s="172"/>
      <c r="C55" s="172"/>
      <c r="D55" s="172"/>
      <c r="E55" s="172"/>
      <c r="F55" s="127"/>
      <c r="G55" s="126"/>
      <c r="H55" s="154"/>
      <c r="I55" s="159"/>
    </row>
    <row r="56" spans="1:9" ht="14.25" x14ac:dyDescent="0.2">
      <c r="A56" s="10" t="s">
        <v>105</v>
      </c>
      <c r="B56" s="58">
        <v>199</v>
      </c>
      <c r="C56" s="58">
        <v>187</v>
      </c>
      <c r="D56" s="58">
        <v>48</v>
      </c>
      <c r="E56" s="58">
        <v>51</v>
      </c>
      <c r="F56" s="58">
        <v>4</v>
      </c>
      <c r="G56" s="45">
        <v>251</v>
      </c>
      <c r="H56" s="45"/>
      <c r="I56" s="59">
        <f t="shared" ref="I56:I66" si="6">SUM(B56:H56)</f>
        <v>740</v>
      </c>
    </row>
    <row r="57" spans="1:9" ht="14.25" x14ac:dyDescent="0.2">
      <c r="A57" s="10" t="s">
        <v>106</v>
      </c>
      <c r="B57" s="58">
        <v>122</v>
      </c>
      <c r="C57" s="58">
        <v>121</v>
      </c>
      <c r="D57" s="58">
        <v>35</v>
      </c>
      <c r="E57" s="58">
        <v>33</v>
      </c>
      <c r="F57" s="58"/>
      <c r="G57" s="45">
        <v>127</v>
      </c>
      <c r="H57" s="45"/>
      <c r="I57" s="59">
        <f t="shared" si="6"/>
        <v>438</v>
      </c>
    </row>
    <row r="58" spans="1:9" ht="14.25" x14ac:dyDescent="0.2">
      <c r="A58" s="10" t="s">
        <v>107</v>
      </c>
      <c r="B58" s="58">
        <v>171</v>
      </c>
      <c r="C58" s="58">
        <v>177</v>
      </c>
      <c r="D58" s="58">
        <v>51</v>
      </c>
      <c r="E58" s="58">
        <v>53</v>
      </c>
      <c r="F58" s="58">
        <v>2</v>
      </c>
      <c r="G58" s="45">
        <v>220</v>
      </c>
      <c r="H58" s="45"/>
      <c r="I58" s="59">
        <f t="shared" si="6"/>
        <v>674</v>
      </c>
    </row>
    <row r="59" spans="1:9" ht="14.25" x14ac:dyDescent="0.2">
      <c r="A59" s="10" t="s">
        <v>108</v>
      </c>
      <c r="B59" s="58">
        <v>242</v>
      </c>
      <c r="C59" s="58">
        <v>237</v>
      </c>
      <c r="D59" s="58">
        <v>67</v>
      </c>
      <c r="E59" s="58">
        <v>66</v>
      </c>
      <c r="F59" s="58">
        <v>6</v>
      </c>
      <c r="G59" s="45">
        <v>228</v>
      </c>
      <c r="H59" s="45"/>
      <c r="I59" s="59">
        <f t="shared" si="6"/>
        <v>846</v>
      </c>
    </row>
    <row r="60" spans="1:9" ht="14.25" x14ac:dyDescent="0.2">
      <c r="A60" s="10" t="s">
        <v>109</v>
      </c>
      <c r="B60" s="58">
        <v>95</v>
      </c>
      <c r="C60" s="58">
        <v>91</v>
      </c>
      <c r="D60" s="58">
        <v>32</v>
      </c>
      <c r="E60" s="58">
        <v>34</v>
      </c>
      <c r="F60" s="58">
        <v>3</v>
      </c>
      <c r="G60" s="45">
        <v>153</v>
      </c>
      <c r="H60" s="45"/>
      <c r="I60" s="59">
        <f t="shared" si="6"/>
        <v>408</v>
      </c>
    </row>
    <row r="61" spans="1:9" ht="14.25" x14ac:dyDescent="0.2">
      <c r="A61" s="10" t="s">
        <v>110</v>
      </c>
      <c r="B61" s="58">
        <v>223</v>
      </c>
      <c r="C61" s="58">
        <v>212</v>
      </c>
      <c r="D61" s="58">
        <v>66</v>
      </c>
      <c r="E61" s="58">
        <v>68</v>
      </c>
      <c r="F61" s="58"/>
      <c r="G61" s="45">
        <v>181</v>
      </c>
      <c r="H61" s="45"/>
      <c r="I61" s="59">
        <f t="shared" si="6"/>
        <v>750</v>
      </c>
    </row>
    <row r="62" spans="1:9" ht="14.25" x14ac:dyDescent="0.2">
      <c r="A62" s="10" t="s">
        <v>111</v>
      </c>
      <c r="B62" s="58">
        <v>199</v>
      </c>
      <c r="C62" s="58">
        <v>200</v>
      </c>
      <c r="D62" s="58">
        <v>67</v>
      </c>
      <c r="E62" s="58">
        <v>70</v>
      </c>
      <c r="F62" s="58">
        <v>5</v>
      </c>
      <c r="G62" s="45">
        <v>215</v>
      </c>
      <c r="H62" s="45"/>
      <c r="I62" s="59">
        <f t="shared" si="6"/>
        <v>756</v>
      </c>
    </row>
    <row r="63" spans="1:9" ht="14.25" x14ac:dyDescent="0.2">
      <c r="A63" s="10" t="s">
        <v>112</v>
      </c>
      <c r="B63" s="58">
        <v>202</v>
      </c>
      <c r="C63" s="58">
        <v>201</v>
      </c>
      <c r="D63" s="58">
        <v>59</v>
      </c>
      <c r="E63" s="58">
        <v>61</v>
      </c>
      <c r="F63" s="58">
        <v>10</v>
      </c>
      <c r="G63" s="45">
        <v>193</v>
      </c>
      <c r="H63" s="45"/>
      <c r="I63" s="59">
        <f t="shared" si="6"/>
        <v>726</v>
      </c>
    </row>
    <row r="64" spans="1:9" ht="14.25" x14ac:dyDescent="0.2">
      <c r="A64" s="10" t="s">
        <v>113</v>
      </c>
      <c r="B64" s="58">
        <v>102</v>
      </c>
      <c r="C64" s="58">
        <v>100</v>
      </c>
      <c r="D64" s="58">
        <v>25</v>
      </c>
      <c r="E64" s="58">
        <v>21</v>
      </c>
      <c r="F64" s="58">
        <v>4</v>
      </c>
      <c r="G64" s="45">
        <v>104</v>
      </c>
      <c r="H64" s="45"/>
      <c r="I64" s="59">
        <f t="shared" si="6"/>
        <v>356</v>
      </c>
    </row>
    <row r="65" spans="1:10" ht="14.25" x14ac:dyDescent="0.2">
      <c r="A65" s="10" t="s">
        <v>114</v>
      </c>
      <c r="B65" s="58">
        <v>149</v>
      </c>
      <c r="C65" s="58">
        <v>154</v>
      </c>
      <c r="D65" s="58">
        <v>56</v>
      </c>
      <c r="E65" s="58">
        <v>61</v>
      </c>
      <c r="F65" s="58">
        <v>4</v>
      </c>
      <c r="G65" s="45">
        <v>234</v>
      </c>
      <c r="H65" s="45"/>
      <c r="I65" s="59">
        <f t="shared" si="6"/>
        <v>658</v>
      </c>
    </row>
    <row r="66" spans="1:10" ht="14.25" x14ac:dyDescent="0.2">
      <c r="A66" s="10" t="s">
        <v>115</v>
      </c>
      <c r="B66" s="58">
        <v>201</v>
      </c>
      <c r="C66" s="58">
        <v>190</v>
      </c>
      <c r="D66" s="58">
        <v>59</v>
      </c>
      <c r="E66" s="58">
        <v>64</v>
      </c>
      <c r="F66" s="58">
        <v>3</v>
      </c>
      <c r="G66" s="45">
        <v>265</v>
      </c>
      <c r="H66" s="45"/>
      <c r="I66" s="59">
        <f t="shared" si="6"/>
        <v>782</v>
      </c>
    </row>
    <row r="67" spans="1:10" ht="15.75" x14ac:dyDescent="0.25">
      <c r="A67" s="10" t="s">
        <v>0</v>
      </c>
      <c r="B67" s="33">
        <f t="shared" ref="B67:H67" si="7">SUM(B56:B66)</f>
        <v>1905</v>
      </c>
      <c r="C67" s="33">
        <f t="shared" si="7"/>
        <v>1870</v>
      </c>
      <c r="D67" s="33">
        <f t="shared" si="7"/>
        <v>565</v>
      </c>
      <c r="E67" s="33">
        <f t="shared" si="7"/>
        <v>582</v>
      </c>
      <c r="F67" s="33">
        <f t="shared" si="7"/>
        <v>41</v>
      </c>
      <c r="G67" s="33">
        <f t="shared" si="7"/>
        <v>2171</v>
      </c>
      <c r="H67" s="33">
        <f t="shared" si="7"/>
        <v>0</v>
      </c>
      <c r="I67" s="33">
        <f>SUM(I56:I66)</f>
        <v>7134</v>
      </c>
      <c r="J67" s="26"/>
    </row>
    <row r="69" spans="1:10" x14ac:dyDescent="0.2">
      <c r="A69" s="124"/>
      <c r="B69" s="125" t="s">
        <v>146</v>
      </c>
      <c r="C69" s="125"/>
      <c r="D69" s="125"/>
      <c r="E69" s="125"/>
      <c r="F69" s="125"/>
      <c r="G69" s="125"/>
    </row>
    <row r="70" spans="1:10" x14ac:dyDescent="0.2">
      <c r="A70" s="124"/>
      <c r="B70" s="44" t="s">
        <v>125</v>
      </c>
      <c r="C70" s="44" t="s">
        <v>126</v>
      </c>
      <c r="D70" s="126" t="s">
        <v>134</v>
      </c>
      <c r="E70" s="126" t="s">
        <v>122</v>
      </c>
      <c r="F70" s="126" t="s">
        <v>123</v>
      </c>
      <c r="G70" s="130" t="s">
        <v>0</v>
      </c>
    </row>
    <row r="71" spans="1:10" x14ac:dyDescent="0.2">
      <c r="A71" s="128"/>
      <c r="B71" s="172" t="s">
        <v>287</v>
      </c>
      <c r="C71" s="172" t="s">
        <v>287</v>
      </c>
      <c r="D71" s="127"/>
      <c r="E71" s="126"/>
      <c r="F71" s="126"/>
      <c r="G71" s="130"/>
    </row>
    <row r="72" spans="1:10" x14ac:dyDescent="0.2">
      <c r="A72" s="129"/>
      <c r="B72" s="172"/>
      <c r="C72" s="172"/>
      <c r="D72" s="127"/>
      <c r="E72" s="126"/>
      <c r="F72" s="126"/>
      <c r="G72" s="130"/>
    </row>
    <row r="73" spans="1:10" ht="14.25" x14ac:dyDescent="0.2">
      <c r="A73" s="10" t="s">
        <v>105</v>
      </c>
      <c r="B73" s="58">
        <v>204</v>
      </c>
      <c r="C73" s="58">
        <v>50</v>
      </c>
      <c r="D73" s="58">
        <v>2</v>
      </c>
      <c r="E73" s="45">
        <v>114</v>
      </c>
      <c r="F73" s="45"/>
      <c r="G73" s="59">
        <f t="shared" ref="G73:G83" si="8">SUM(B73:F73)</f>
        <v>370</v>
      </c>
    </row>
    <row r="74" spans="1:10" ht="14.25" x14ac:dyDescent="0.2">
      <c r="A74" s="10" t="s">
        <v>106</v>
      </c>
      <c r="B74" s="58">
        <v>129</v>
      </c>
      <c r="C74" s="58">
        <v>38</v>
      </c>
      <c r="D74" s="58"/>
      <c r="E74" s="45">
        <v>52</v>
      </c>
      <c r="F74" s="45"/>
      <c r="G74" s="59">
        <f t="shared" si="8"/>
        <v>219</v>
      </c>
    </row>
    <row r="75" spans="1:10" ht="14.25" x14ac:dyDescent="0.2">
      <c r="A75" s="10" t="s">
        <v>107</v>
      </c>
      <c r="B75" s="58">
        <v>187</v>
      </c>
      <c r="C75" s="58">
        <v>55</v>
      </c>
      <c r="D75" s="58">
        <v>1</v>
      </c>
      <c r="E75" s="45">
        <v>94</v>
      </c>
      <c r="F75" s="45"/>
      <c r="G75" s="59">
        <f t="shared" si="8"/>
        <v>337</v>
      </c>
    </row>
    <row r="76" spans="1:10" ht="14.25" x14ac:dyDescent="0.2">
      <c r="A76" s="10" t="s">
        <v>108</v>
      </c>
      <c r="B76" s="58">
        <v>253</v>
      </c>
      <c r="C76" s="58">
        <v>70</v>
      </c>
      <c r="D76" s="58">
        <v>2</v>
      </c>
      <c r="E76" s="45">
        <v>98</v>
      </c>
      <c r="F76" s="45"/>
      <c r="G76" s="59">
        <f t="shared" si="8"/>
        <v>423</v>
      </c>
    </row>
    <row r="77" spans="1:10" ht="14.25" x14ac:dyDescent="0.2">
      <c r="A77" s="10" t="s">
        <v>109</v>
      </c>
      <c r="B77" s="58">
        <v>102</v>
      </c>
      <c r="C77" s="58">
        <v>36</v>
      </c>
      <c r="D77" s="58">
        <v>1</v>
      </c>
      <c r="E77" s="45">
        <v>65</v>
      </c>
      <c r="F77" s="45"/>
      <c r="G77" s="59">
        <f t="shared" si="8"/>
        <v>204</v>
      </c>
    </row>
    <row r="78" spans="1:10" ht="14.25" x14ac:dyDescent="0.2">
      <c r="A78" s="10" t="s">
        <v>110</v>
      </c>
      <c r="B78" s="58">
        <v>233</v>
      </c>
      <c r="C78" s="58">
        <v>70</v>
      </c>
      <c r="D78" s="58"/>
      <c r="E78" s="45">
        <v>72</v>
      </c>
      <c r="F78" s="45"/>
      <c r="G78" s="59">
        <f t="shared" si="8"/>
        <v>375</v>
      </c>
    </row>
    <row r="79" spans="1:10" ht="14.25" x14ac:dyDescent="0.2">
      <c r="A79" s="10" t="s">
        <v>111</v>
      </c>
      <c r="B79" s="58">
        <v>217</v>
      </c>
      <c r="C79" s="58">
        <v>72</v>
      </c>
      <c r="D79" s="58">
        <v>1</v>
      </c>
      <c r="E79" s="45">
        <v>88</v>
      </c>
      <c r="F79" s="45"/>
      <c r="G79" s="59">
        <f t="shared" si="8"/>
        <v>378</v>
      </c>
    </row>
    <row r="80" spans="1:10" ht="14.25" x14ac:dyDescent="0.2">
      <c r="A80" s="10" t="s">
        <v>112</v>
      </c>
      <c r="B80" s="58">
        <v>214</v>
      </c>
      <c r="C80" s="58">
        <v>63</v>
      </c>
      <c r="D80" s="58">
        <v>5</v>
      </c>
      <c r="E80" s="45">
        <v>81</v>
      </c>
      <c r="F80" s="45"/>
      <c r="G80" s="59">
        <f t="shared" si="8"/>
        <v>363</v>
      </c>
    </row>
    <row r="81" spans="1:8" ht="14.25" x14ac:dyDescent="0.2">
      <c r="A81" s="10" t="s">
        <v>113</v>
      </c>
      <c r="B81" s="58">
        <v>108</v>
      </c>
      <c r="C81" s="58">
        <v>28</v>
      </c>
      <c r="D81" s="58">
        <v>2</v>
      </c>
      <c r="E81" s="45">
        <v>40</v>
      </c>
      <c r="F81" s="45"/>
      <c r="G81" s="59">
        <f t="shared" si="8"/>
        <v>178</v>
      </c>
    </row>
    <row r="82" spans="1:8" ht="14.25" x14ac:dyDescent="0.2">
      <c r="A82" s="10" t="s">
        <v>114</v>
      </c>
      <c r="B82" s="58">
        <v>161</v>
      </c>
      <c r="C82" s="58">
        <v>61</v>
      </c>
      <c r="D82" s="58">
        <v>3</v>
      </c>
      <c r="E82" s="45">
        <v>104</v>
      </c>
      <c r="F82" s="45"/>
      <c r="G82" s="59">
        <f t="shared" si="8"/>
        <v>329</v>
      </c>
    </row>
    <row r="83" spans="1:8" ht="14.25" x14ac:dyDescent="0.2">
      <c r="A83" s="10" t="s">
        <v>115</v>
      </c>
      <c r="B83" s="58">
        <v>198</v>
      </c>
      <c r="C83" s="58">
        <v>64</v>
      </c>
      <c r="D83" s="58">
        <v>1</v>
      </c>
      <c r="E83" s="45">
        <v>128</v>
      </c>
      <c r="F83" s="45"/>
      <c r="G83" s="59">
        <f t="shared" si="8"/>
        <v>391</v>
      </c>
    </row>
    <row r="84" spans="1:8" ht="15.75" x14ac:dyDescent="0.25">
      <c r="A84" s="10" t="s">
        <v>0</v>
      </c>
      <c r="B84" s="33">
        <f t="shared" ref="B84:G84" si="9">SUM(B73:B83)</f>
        <v>2006</v>
      </c>
      <c r="C84" s="33">
        <f t="shared" si="9"/>
        <v>607</v>
      </c>
      <c r="D84" s="33">
        <f t="shared" si="9"/>
        <v>18</v>
      </c>
      <c r="E84" s="33">
        <f t="shared" si="9"/>
        <v>936</v>
      </c>
      <c r="F84" s="33">
        <f t="shared" si="9"/>
        <v>0</v>
      </c>
      <c r="G84" s="33">
        <f t="shared" si="9"/>
        <v>3567</v>
      </c>
      <c r="H84" s="26"/>
    </row>
  </sheetData>
  <mergeCells count="47">
    <mergeCell ref="G70:G72"/>
    <mergeCell ref="A71:A72"/>
    <mergeCell ref="B71:B72"/>
    <mergeCell ref="C71:C72"/>
    <mergeCell ref="A54:A55"/>
    <mergeCell ref="B54:B55"/>
    <mergeCell ref="C54:C55"/>
    <mergeCell ref="D54:D55"/>
    <mergeCell ref="E54:E55"/>
    <mergeCell ref="A69:A70"/>
    <mergeCell ref="B69:G69"/>
    <mergeCell ref="D70:D72"/>
    <mergeCell ref="E70:E72"/>
    <mergeCell ref="F70:F72"/>
    <mergeCell ref="A52:A53"/>
    <mergeCell ref="B52:I52"/>
    <mergeCell ref="F53:F55"/>
    <mergeCell ref="G53:G55"/>
    <mergeCell ref="H53:H55"/>
    <mergeCell ref="I53:I55"/>
    <mergeCell ref="A35:A36"/>
    <mergeCell ref="B35:G35"/>
    <mergeCell ref="D36:D38"/>
    <mergeCell ref="E36:E38"/>
    <mergeCell ref="F36:F38"/>
    <mergeCell ref="G36:G38"/>
    <mergeCell ref="A37:A38"/>
    <mergeCell ref="B37:B38"/>
    <mergeCell ref="C37:C38"/>
    <mergeCell ref="A18:A19"/>
    <mergeCell ref="B18:G18"/>
    <mergeCell ref="D19:D21"/>
    <mergeCell ref="E19:E21"/>
    <mergeCell ref="F19:F21"/>
    <mergeCell ref="G19:G21"/>
    <mergeCell ref="A20:A21"/>
    <mergeCell ref="B20:B21"/>
    <mergeCell ref="C20:C21"/>
    <mergeCell ref="A1:A2"/>
    <mergeCell ref="B1:G1"/>
    <mergeCell ref="D2:D4"/>
    <mergeCell ref="E2:E4"/>
    <mergeCell ref="F2:F4"/>
    <mergeCell ref="G2:G4"/>
    <mergeCell ref="A3:A4"/>
    <mergeCell ref="B3:B4"/>
    <mergeCell ref="C3:C4"/>
  </mergeCells>
  <pageMargins left="0.7" right="0.7" top="0.75" bottom="0.75" header="0.3" footer="0.3"/>
  <pageSetup paperSize="17" scale="92" fitToHeight="0" orientation="landscape" verticalDpi="0" r:id="rId1"/>
  <rowBreaks count="1" manualBreakCount="1">
    <brk id="51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9"/>
  <sheetViews>
    <sheetView zoomScaleNormal="100" workbookViewId="0">
      <selection activeCell="M20" sqref="M20"/>
    </sheetView>
  </sheetViews>
  <sheetFormatPr defaultRowHeight="12.75" x14ac:dyDescent="0.2"/>
  <cols>
    <col min="1" max="1" width="19.140625" customWidth="1"/>
    <col min="2" max="2" width="11.28515625" customWidth="1"/>
    <col min="3" max="3" width="11.140625" customWidth="1"/>
    <col min="5" max="5" width="10.5703125" customWidth="1"/>
  </cols>
  <sheetData>
    <row r="1" spans="1:10" x14ac:dyDescent="0.2">
      <c r="A1" s="147"/>
      <c r="B1" s="148" t="s">
        <v>140</v>
      </c>
      <c r="C1" s="148"/>
      <c r="D1" s="148"/>
      <c r="E1" s="148"/>
      <c r="F1" s="148"/>
      <c r="G1" s="148"/>
    </row>
    <row r="2" spans="1:10" x14ac:dyDescent="0.2">
      <c r="A2" s="147"/>
      <c r="B2" s="15" t="s">
        <v>124</v>
      </c>
      <c r="C2" s="15" t="s">
        <v>125</v>
      </c>
      <c r="D2" s="139" t="s">
        <v>134</v>
      </c>
      <c r="E2" s="139" t="s">
        <v>122</v>
      </c>
      <c r="F2" s="139" t="s">
        <v>123</v>
      </c>
      <c r="G2" s="150" t="s">
        <v>0</v>
      </c>
      <c r="J2" t="s">
        <v>296</v>
      </c>
    </row>
    <row r="3" spans="1:10" x14ac:dyDescent="0.2">
      <c r="A3" s="137"/>
      <c r="B3" s="168" t="s">
        <v>262</v>
      </c>
      <c r="C3" s="168" t="s">
        <v>262</v>
      </c>
      <c r="D3" s="149"/>
      <c r="E3" s="139"/>
      <c r="F3" s="139"/>
      <c r="G3" s="150"/>
    </row>
    <row r="4" spans="1:10" x14ac:dyDescent="0.2">
      <c r="A4" s="138"/>
      <c r="B4" s="168"/>
      <c r="C4" s="168"/>
      <c r="D4" s="149"/>
      <c r="E4" s="139"/>
      <c r="F4" s="139"/>
      <c r="G4" s="150"/>
    </row>
    <row r="5" spans="1:10" ht="14.25" x14ac:dyDescent="0.2">
      <c r="A5" s="9" t="s">
        <v>116</v>
      </c>
      <c r="B5" s="28">
        <v>139</v>
      </c>
      <c r="C5" s="28">
        <v>140</v>
      </c>
      <c r="D5" s="28"/>
      <c r="E5" s="13">
        <v>21</v>
      </c>
      <c r="F5" s="13">
        <v>1</v>
      </c>
      <c r="G5" s="2">
        <v>301</v>
      </c>
    </row>
    <row r="6" spans="1:10" ht="14.25" x14ac:dyDescent="0.2">
      <c r="A6" s="9" t="s">
        <v>117</v>
      </c>
      <c r="B6" s="28">
        <v>208</v>
      </c>
      <c r="C6" s="28">
        <v>214</v>
      </c>
      <c r="D6" s="28">
        <v>2</v>
      </c>
      <c r="E6" s="13">
        <v>22</v>
      </c>
      <c r="F6" s="14"/>
      <c r="G6" s="2">
        <f>SUM(B6:F6)</f>
        <v>446</v>
      </c>
    </row>
    <row r="7" spans="1:10" ht="15.75" x14ac:dyDescent="0.25">
      <c r="A7" s="10" t="s">
        <v>0</v>
      </c>
      <c r="B7" s="5">
        <f>SUM(B5:B6)</f>
        <v>347</v>
      </c>
      <c r="C7" s="5">
        <f>SUM(C5:C6)</f>
        <v>354</v>
      </c>
      <c r="D7" s="5">
        <f>SUM(D5:D6)</f>
        <v>2</v>
      </c>
      <c r="E7" s="5">
        <f>SUM(E5:E6)</f>
        <v>43</v>
      </c>
      <c r="F7" s="5">
        <f>SUM(F5:F6)</f>
        <v>1</v>
      </c>
      <c r="G7" s="5">
        <f>SUM(G5+G6)</f>
        <v>747</v>
      </c>
      <c r="H7" s="26"/>
    </row>
    <row r="9" spans="1:10" x14ac:dyDescent="0.2">
      <c r="A9" s="147"/>
      <c r="B9" s="148" t="s">
        <v>141</v>
      </c>
      <c r="C9" s="148"/>
      <c r="D9" s="148"/>
      <c r="E9" s="148"/>
      <c r="F9" s="148"/>
      <c r="G9" s="148"/>
    </row>
    <row r="10" spans="1:10" x14ac:dyDescent="0.2">
      <c r="A10" s="147"/>
      <c r="B10" s="15" t="s">
        <v>124</v>
      </c>
      <c r="C10" s="15" t="s">
        <v>125</v>
      </c>
      <c r="D10" s="139" t="s">
        <v>134</v>
      </c>
      <c r="E10" s="139" t="s">
        <v>122</v>
      </c>
      <c r="F10" s="139" t="s">
        <v>123</v>
      </c>
      <c r="G10" s="150" t="s">
        <v>0</v>
      </c>
    </row>
    <row r="11" spans="1:10" x14ac:dyDescent="0.2">
      <c r="A11" s="137"/>
      <c r="B11" s="168" t="s">
        <v>288</v>
      </c>
      <c r="C11" s="168" t="s">
        <v>288</v>
      </c>
      <c r="D11" s="149"/>
      <c r="E11" s="139"/>
      <c r="F11" s="139"/>
      <c r="G11" s="150"/>
    </row>
    <row r="12" spans="1:10" x14ac:dyDescent="0.2">
      <c r="A12" s="138"/>
      <c r="B12" s="168"/>
      <c r="C12" s="168"/>
      <c r="D12" s="149"/>
      <c r="E12" s="139"/>
      <c r="F12" s="139"/>
      <c r="G12" s="150"/>
    </row>
    <row r="13" spans="1:10" ht="14.25" x14ac:dyDescent="0.2">
      <c r="A13" s="9" t="s">
        <v>116</v>
      </c>
      <c r="B13" s="28">
        <v>135</v>
      </c>
      <c r="C13" s="28">
        <v>142</v>
      </c>
      <c r="D13" s="28">
        <v>1</v>
      </c>
      <c r="E13" s="13">
        <v>22</v>
      </c>
      <c r="F13" s="13">
        <v>1</v>
      </c>
      <c r="G13" s="2">
        <v>301</v>
      </c>
    </row>
    <row r="14" spans="1:10" ht="14.25" x14ac:dyDescent="0.2">
      <c r="A14" s="9" t="s">
        <v>117</v>
      </c>
      <c r="B14" s="28">
        <v>200</v>
      </c>
      <c r="C14" s="28">
        <v>217</v>
      </c>
      <c r="D14" s="28">
        <v>3</v>
      </c>
      <c r="E14" s="14">
        <v>26</v>
      </c>
      <c r="F14" s="14"/>
      <c r="G14" s="74">
        <f>SUM(B14:F14)</f>
        <v>446</v>
      </c>
    </row>
    <row r="15" spans="1:10" ht="15.75" x14ac:dyDescent="0.25">
      <c r="A15" s="10" t="s">
        <v>0</v>
      </c>
      <c r="B15" s="5">
        <v>335</v>
      </c>
      <c r="C15" s="5">
        <v>359</v>
      </c>
      <c r="D15" s="5">
        <f>SUM(D13:D14)</f>
        <v>4</v>
      </c>
      <c r="E15" s="5">
        <f>SUM(E13:E14)</f>
        <v>48</v>
      </c>
      <c r="F15" s="20">
        <f>SUM(F13:F14)</f>
        <v>1</v>
      </c>
      <c r="G15" s="5">
        <f>SUM(G13:G14)</f>
        <v>747</v>
      </c>
      <c r="H15" s="26"/>
    </row>
    <row r="17" spans="1:11" ht="12.75" customHeight="1" x14ac:dyDescent="0.2">
      <c r="A17" s="147"/>
      <c r="B17" s="148" t="s">
        <v>142</v>
      </c>
      <c r="C17" s="148"/>
      <c r="D17" s="148"/>
      <c r="E17" s="148"/>
      <c r="F17" s="148"/>
      <c r="G17" s="148"/>
      <c r="H17" s="148"/>
      <c r="I17" s="148"/>
    </row>
    <row r="18" spans="1:11" ht="12.75" customHeight="1" x14ac:dyDescent="0.2">
      <c r="A18" s="147"/>
      <c r="B18" s="15" t="s">
        <v>124</v>
      </c>
      <c r="C18" s="15" t="s">
        <v>124</v>
      </c>
      <c r="D18" s="15" t="s">
        <v>125</v>
      </c>
      <c r="E18" s="15" t="s">
        <v>125</v>
      </c>
      <c r="F18" s="139" t="s">
        <v>134</v>
      </c>
      <c r="G18" s="139" t="s">
        <v>122</v>
      </c>
      <c r="H18" s="139" t="s">
        <v>123</v>
      </c>
      <c r="I18" s="150" t="s">
        <v>0</v>
      </c>
    </row>
    <row r="19" spans="1:11" ht="12.75" customHeight="1" x14ac:dyDescent="0.2">
      <c r="A19" s="137"/>
      <c r="B19" s="168" t="s">
        <v>289</v>
      </c>
      <c r="C19" s="168" t="s">
        <v>290</v>
      </c>
      <c r="D19" s="168" t="s">
        <v>291</v>
      </c>
      <c r="E19" s="168" t="s">
        <v>292</v>
      </c>
      <c r="F19" s="149"/>
      <c r="G19" s="139"/>
      <c r="H19" s="139"/>
      <c r="I19" s="150"/>
    </row>
    <row r="20" spans="1:11" x14ac:dyDescent="0.2">
      <c r="A20" s="138"/>
      <c r="B20" s="168"/>
      <c r="C20" s="168"/>
      <c r="D20" s="168"/>
      <c r="E20" s="168"/>
      <c r="F20" s="149"/>
      <c r="G20" s="139"/>
      <c r="H20" s="139"/>
      <c r="I20" s="150"/>
    </row>
    <row r="21" spans="1:11" ht="14.25" x14ac:dyDescent="0.2">
      <c r="A21" s="9" t="s">
        <v>116</v>
      </c>
      <c r="B21" s="28">
        <v>145</v>
      </c>
      <c r="C21" s="28">
        <v>126</v>
      </c>
      <c r="D21" s="28">
        <v>157</v>
      </c>
      <c r="E21" s="28">
        <v>145</v>
      </c>
      <c r="F21" s="13"/>
      <c r="G21" s="13">
        <v>29</v>
      </c>
      <c r="H21" s="13">
        <v>2</v>
      </c>
      <c r="I21" s="2">
        <f>SUM(B21:G21)</f>
        <v>602</v>
      </c>
      <c r="K21" s="23"/>
    </row>
    <row r="22" spans="1:11" ht="12.75" customHeight="1" x14ac:dyDescent="0.2">
      <c r="A22" s="9" t="s">
        <v>117</v>
      </c>
      <c r="B22" s="28">
        <v>212</v>
      </c>
      <c r="C22" s="28">
        <v>193</v>
      </c>
      <c r="D22" s="28">
        <v>232</v>
      </c>
      <c r="E22" s="28">
        <v>222</v>
      </c>
      <c r="F22" s="14"/>
      <c r="G22" s="13">
        <v>33</v>
      </c>
      <c r="H22" s="14"/>
      <c r="I22" s="2">
        <f>SUM(B22:H22)</f>
        <v>892</v>
      </c>
    </row>
    <row r="23" spans="1:11" ht="15.75" customHeight="1" x14ac:dyDescent="0.25">
      <c r="A23" s="10" t="s">
        <v>0</v>
      </c>
      <c r="B23" s="5">
        <f t="shared" ref="B23:F23" si="0">SUM(B21:B22)</f>
        <v>357</v>
      </c>
      <c r="C23" s="5">
        <f t="shared" si="0"/>
        <v>319</v>
      </c>
      <c r="D23" s="5">
        <f t="shared" si="0"/>
        <v>389</v>
      </c>
      <c r="E23" s="5">
        <f>SUM(E21:E22)</f>
        <v>367</v>
      </c>
      <c r="F23" s="5">
        <f t="shared" si="0"/>
        <v>0</v>
      </c>
      <c r="G23" s="5">
        <v>60</v>
      </c>
      <c r="H23" s="5">
        <f>SUM(H21:H22)</f>
        <v>2</v>
      </c>
      <c r="I23" s="5">
        <f>SUM(I21:I22)</f>
        <v>1494</v>
      </c>
      <c r="J23" s="26"/>
    </row>
    <row r="25" spans="1:11" x14ac:dyDescent="0.2">
      <c r="A25" s="147"/>
      <c r="B25" s="148" t="s">
        <v>143</v>
      </c>
      <c r="C25" s="148"/>
      <c r="D25" s="148"/>
      <c r="E25" s="148"/>
      <c r="F25" s="148"/>
      <c r="G25" s="148"/>
    </row>
    <row r="26" spans="1:11" x14ac:dyDescent="0.2">
      <c r="A26" s="147"/>
      <c r="B26" s="15" t="s">
        <v>124</v>
      </c>
      <c r="C26" s="15" t="s">
        <v>125</v>
      </c>
      <c r="D26" s="139" t="s">
        <v>134</v>
      </c>
      <c r="E26" s="139" t="s">
        <v>122</v>
      </c>
      <c r="F26" s="139" t="s">
        <v>123</v>
      </c>
      <c r="G26" s="150" t="s">
        <v>0</v>
      </c>
    </row>
    <row r="27" spans="1:11" x14ac:dyDescent="0.2">
      <c r="A27" s="137"/>
      <c r="B27" s="168" t="s">
        <v>293</v>
      </c>
      <c r="C27" s="168" t="s">
        <v>293</v>
      </c>
      <c r="D27" s="149"/>
      <c r="E27" s="139"/>
      <c r="F27" s="139"/>
      <c r="G27" s="150"/>
    </row>
    <row r="28" spans="1:11" x14ac:dyDescent="0.2">
      <c r="A28" s="138"/>
      <c r="B28" s="168"/>
      <c r="C28" s="168"/>
      <c r="D28" s="149"/>
      <c r="E28" s="139"/>
      <c r="F28" s="139"/>
      <c r="G28" s="150"/>
    </row>
    <row r="29" spans="1:11" ht="14.25" x14ac:dyDescent="0.2">
      <c r="A29" s="9" t="s">
        <v>116</v>
      </c>
      <c r="B29" s="28">
        <v>140</v>
      </c>
      <c r="C29" s="28">
        <v>140</v>
      </c>
      <c r="D29" s="28">
        <v>0</v>
      </c>
      <c r="E29" s="13">
        <v>21</v>
      </c>
      <c r="F29" s="13">
        <v>1</v>
      </c>
      <c r="G29" s="2">
        <f>SUM(B29:E29)</f>
        <v>301</v>
      </c>
    </row>
    <row r="30" spans="1:11" ht="14.25" x14ac:dyDescent="0.2">
      <c r="A30" s="9" t="s">
        <v>117</v>
      </c>
      <c r="B30" s="28">
        <v>209</v>
      </c>
      <c r="C30" s="28">
        <v>210</v>
      </c>
      <c r="D30" s="28">
        <v>1</v>
      </c>
      <c r="E30" s="14">
        <v>26</v>
      </c>
      <c r="F30" s="14"/>
      <c r="G30" s="2">
        <f>SUM(B30:F30)</f>
        <v>446</v>
      </c>
    </row>
    <row r="31" spans="1:11" ht="15.75" x14ac:dyDescent="0.25">
      <c r="A31" s="10" t="s">
        <v>0</v>
      </c>
      <c r="B31" s="5">
        <f t="shared" ref="B31:F31" si="1">SUM(B29:B30)</f>
        <v>349</v>
      </c>
      <c r="C31" s="5">
        <f t="shared" si="1"/>
        <v>350</v>
      </c>
      <c r="D31" s="5">
        <f t="shared" si="1"/>
        <v>1</v>
      </c>
      <c r="E31" s="5">
        <v>46</v>
      </c>
      <c r="F31" s="5">
        <f t="shared" si="1"/>
        <v>1</v>
      </c>
      <c r="G31" s="5">
        <f>SUM(G29:G30)</f>
        <v>747</v>
      </c>
      <c r="H31" s="26"/>
    </row>
    <row r="33" spans="1:8" x14ac:dyDescent="0.2">
      <c r="A33" s="147"/>
      <c r="B33" s="148" t="s">
        <v>144</v>
      </c>
      <c r="C33" s="148"/>
      <c r="D33" s="148"/>
      <c r="E33" s="148"/>
      <c r="F33" s="148"/>
      <c r="G33" s="148"/>
    </row>
    <row r="34" spans="1:8" x14ac:dyDescent="0.2">
      <c r="A34" s="147"/>
      <c r="B34" s="15" t="s">
        <v>124</v>
      </c>
      <c r="C34" s="15" t="s">
        <v>125</v>
      </c>
      <c r="D34" s="139" t="s">
        <v>134</v>
      </c>
      <c r="E34" s="139" t="s">
        <v>122</v>
      </c>
      <c r="F34" s="139" t="s">
        <v>123</v>
      </c>
      <c r="G34" s="150" t="s">
        <v>0</v>
      </c>
    </row>
    <row r="35" spans="1:8" x14ac:dyDescent="0.2">
      <c r="A35" s="137"/>
      <c r="B35" s="168" t="s">
        <v>294</v>
      </c>
      <c r="C35" s="168" t="s">
        <v>294</v>
      </c>
      <c r="D35" s="149"/>
      <c r="E35" s="139"/>
      <c r="F35" s="139"/>
      <c r="G35" s="150"/>
    </row>
    <row r="36" spans="1:8" x14ac:dyDescent="0.2">
      <c r="A36" s="138"/>
      <c r="B36" s="168"/>
      <c r="C36" s="168"/>
      <c r="D36" s="149"/>
      <c r="E36" s="139"/>
      <c r="F36" s="139"/>
      <c r="G36" s="150"/>
    </row>
    <row r="37" spans="1:8" ht="14.25" x14ac:dyDescent="0.2">
      <c r="A37" s="9" t="s">
        <v>116</v>
      </c>
      <c r="B37" s="28">
        <v>136</v>
      </c>
      <c r="C37" s="28">
        <v>140</v>
      </c>
      <c r="D37" s="28">
        <v>1</v>
      </c>
      <c r="E37" s="13">
        <v>24</v>
      </c>
      <c r="F37" s="13">
        <v>1</v>
      </c>
      <c r="G37" s="2">
        <f>SUM(B37:E37)</f>
        <v>301</v>
      </c>
    </row>
    <row r="38" spans="1:8" ht="14.25" x14ac:dyDescent="0.2">
      <c r="A38" s="9" t="s">
        <v>117</v>
      </c>
      <c r="B38" s="28">
        <v>206</v>
      </c>
      <c r="C38" s="28">
        <v>208</v>
      </c>
      <c r="D38" s="28">
        <v>2</v>
      </c>
      <c r="E38" s="14">
        <v>30</v>
      </c>
      <c r="F38" s="14"/>
      <c r="G38" s="2">
        <f>SUM(B38:F38)</f>
        <v>446</v>
      </c>
    </row>
    <row r="39" spans="1:8" ht="15.75" x14ac:dyDescent="0.25">
      <c r="A39" s="10" t="s">
        <v>0</v>
      </c>
      <c r="B39" s="5">
        <f t="shared" ref="B39:F39" si="2">SUM(B37:B38)</f>
        <v>342</v>
      </c>
      <c r="C39" s="5">
        <f t="shared" si="2"/>
        <v>348</v>
      </c>
      <c r="D39" s="5">
        <f t="shared" si="2"/>
        <v>3</v>
      </c>
      <c r="E39" s="5">
        <v>53</v>
      </c>
      <c r="F39" s="5">
        <f t="shared" si="2"/>
        <v>1</v>
      </c>
      <c r="G39" s="5">
        <f>SUM(G37:G38)</f>
        <v>747</v>
      </c>
      <c r="H39" s="26"/>
    </row>
  </sheetData>
  <mergeCells count="47">
    <mergeCell ref="A35:A36"/>
    <mergeCell ref="B35:B36"/>
    <mergeCell ref="C35:C36"/>
    <mergeCell ref="A33:A34"/>
    <mergeCell ref="B33:G33"/>
    <mergeCell ref="D34:D36"/>
    <mergeCell ref="E34:E36"/>
    <mergeCell ref="F34:F36"/>
    <mergeCell ref="G34:G36"/>
    <mergeCell ref="F10:F12"/>
    <mergeCell ref="C19:C20"/>
    <mergeCell ref="G10:G12"/>
    <mergeCell ref="A19:A20"/>
    <mergeCell ref="B19:B20"/>
    <mergeCell ref="D19:D20"/>
    <mergeCell ref="E19:E20"/>
    <mergeCell ref="A17:A18"/>
    <mergeCell ref="B17:I17"/>
    <mergeCell ref="F18:F20"/>
    <mergeCell ref="G18:G20"/>
    <mergeCell ref="H18:H20"/>
    <mergeCell ref="I18:I20"/>
    <mergeCell ref="B25:G25"/>
    <mergeCell ref="A25:A26"/>
    <mergeCell ref="D26:D28"/>
    <mergeCell ref="E26:E28"/>
    <mergeCell ref="F26:F28"/>
    <mergeCell ref="G26:G28"/>
    <mergeCell ref="A27:A28"/>
    <mergeCell ref="B27:B28"/>
    <mergeCell ref="C27:C28"/>
    <mergeCell ref="B3:B4"/>
    <mergeCell ref="C3:C4"/>
    <mergeCell ref="A9:A10"/>
    <mergeCell ref="B9:G9"/>
    <mergeCell ref="D10:D12"/>
    <mergeCell ref="C11:C12"/>
    <mergeCell ref="G2:G4"/>
    <mergeCell ref="A3:A4"/>
    <mergeCell ref="A1:A2"/>
    <mergeCell ref="B1:G1"/>
    <mergeCell ref="D2:D4"/>
    <mergeCell ref="E2:E4"/>
    <mergeCell ref="F2:F4"/>
    <mergeCell ref="A11:A12"/>
    <mergeCell ref="B11:B12"/>
    <mergeCell ref="E10:E12"/>
  </mergeCells>
  <pageMargins left="0" right="0" top="0.75" bottom="0.75" header="0.3" footer="0.3"/>
  <pageSetup paperSize="17" scale="8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27"/>
  <sheetViews>
    <sheetView zoomScale="106" zoomScaleNormal="106" workbookViewId="0">
      <selection activeCell="J28" sqref="J28"/>
    </sheetView>
  </sheetViews>
  <sheetFormatPr defaultRowHeight="12.75" x14ac:dyDescent="0.2"/>
  <cols>
    <col min="1" max="1" width="14.140625" customWidth="1"/>
  </cols>
  <sheetData>
    <row r="1" spans="1:6" x14ac:dyDescent="0.2">
      <c r="A1" s="147"/>
      <c r="B1" s="163" t="s">
        <v>306</v>
      </c>
      <c r="C1" s="164"/>
      <c r="D1" s="164"/>
      <c r="E1" s="164"/>
      <c r="F1" s="165"/>
    </row>
    <row r="2" spans="1:6" x14ac:dyDescent="0.2">
      <c r="A2" s="147"/>
      <c r="B2" s="166"/>
      <c r="C2" s="167"/>
      <c r="D2" s="167"/>
      <c r="E2" s="167"/>
      <c r="F2" s="149"/>
    </row>
    <row r="3" spans="1:6" x14ac:dyDescent="0.2">
      <c r="A3" s="147"/>
      <c r="B3" s="2" t="s">
        <v>129</v>
      </c>
      <c r="C3" s="2" t="s">
        <v>130</v>
      </c>
      <c r="D3" s="2" t="s">
        <v>122</v>
      </c>
      <c r="E3" s="2" t="s">
        <v>131</v>
      </c>
      <c r="F3" s="2" t="s">
        <v>132</v>
      </c>
    </row>
    <row r="4" spans="1:6" ht="14.25" x14ac:dyDescent="0.2">
      <c r="A4" s="9" t="s">
        <v>116</v>
      </c>
      <c r="B4" s="28">
        <v>162</v>
      </c>
      <c r="C4" s="28">
        <v>124</v>
      </c>
      <c r="D4" s="4">
        <v>15</v>
      </c>
      <c r="E4" s="4">
        <v>1</v>
      </c>
      <c r="F4" s="4">
        <f>SUM(B4:D4)</f>
        <v>301</v>
      </c>
    </row>
    <row r="5" spans="1:6" ht="14.25" x14ac:dyDescent="0.2">
      <c r="A5" s="9" t="s">
        <v>117</v>
      </c>
      <c r="B5" s="28">
        <v>226</v>
      </c>
      <c r="C5" s="28">
        <v>197</v>
      </c>
      <c r="D5" s="4">
        <v>23</v>
      </c>
      <c r="E5" s="4"/>
      <c r="F5" s="4">
        <f>SUM(B5:E5)</f>
        <v>446</v>
      </c>
    </row>
    <row r="6" spans="1:6" x14ac:dyDescent="0.2">
      <c r="A6" s="9" t="s">
        <v>0</v>
      </c>
      <c r="B6" s="2">
        <f>B4+B5</f>
        <v>388</v>
      </c>
      <c r="C6" s="2">
        <f>C4+C5</f>
        <v>321</v>
      </c>
      <c r="D6" s="2">
        <v>37</v>
      </c>
      <c r="E6" s="2">
        <f>E4+E5</f>
        <v>1</v>
      </c>
      <c r="F6" s="2">
        <f>F4+F5</f>
        <v>747</v>
      </c>
    </row>
    <row r="8" spans="1:6" x14ac:dyDescent="0.2">
      <c r="A8" s="147"/>
      <c r="B8" s="163" t="s">
        <v>305</v>
      </c>
      <c r="C8" s="164"/>
      <c r="D8" s="164"/>
      <c r="E8" s="164"/>
      <c r="F8" s="165"/>
    </row>
    <row r="9" spans="1:6" x14ac:dyDescent="0.2">
      <c r="A9" s="147"/>
      <c r="B9" s="166"/>
      <c r="C9" s="167"/>
      <c r="D9" s="167"/>
      <c r="E9" s="167"/>
      <c r="F9" s="149"/>
    </row>
    <row r="10" spans="1:6" x14ac:dyDescent="0.2">
      <c r="A10" s="147"/>
      <c r="B10" s="2" t="s">
        <v>129</v>
      </c>
      <c r="C10" s="2" t="s">
        <v>130</v>
      </c>
      <c r="D10" s="2" t="s">
        <v>122</v>
      </c>
      <c r="E10" s="2" t="s">
        <v>131</v>
      </c>
      <c r="F10" s="2" t="s">
        <v>132</v>
      </c>
    </row>
    <row r="11" spans="1:6" ht="14.25" x14ac:dyDescent="0.2">
      <c r="A11" s="9" t="s">
        <v>116</v>
      </c>
      <c r="B11" s="28">
        <v>175</v>
      </c>
      <c r="C11" s="28">
        <v>112</v>
      </c>
      <c r="D11" s="4">
        <v>14</v>
      </c>
      <c r="E11" s="4">
        <v>1</v>
      </c>
      <c r="F11" s="4">
        <f>SUM(B11:D11)</f>
        <v>301</v>
      </c>
    </row>
    <row r="12" spans="1:6" ht="14.25" x14ac:dyDescent="0.2">
      <c r="A12" s="9" t="s">
        <v>117</v>
      </c>
      <c r="B12" s="28">
        <v>239</v>
      </c>
      <c r="C12" s="28">
        <v>186</v>
      </c>
      <c r="D12" s="4">
        <v>21</v>
      </c>
      <c r="E12" s="4"/>
      <c r="F12" s="4">
        <f>SUM(B12:E12)</f>
        <v>446</v>
      </c>
    </row>
    <row r="13" spans="1:6" x14ac:dyDescent="0.2">
      <c r="A13" s="9" t="s">
        <v>0</v>
      </c>
      <c r="B13" s="2">
        <f>B11+B12</f>
        <v>414</v>
      </c>
      <c r="C13" s="2">
        <v>298</v>
      </c>
      <c r="D13" s="2">
        <v>34</v>
      </c>
      <c r="E13" s="2">
        <f>E11+E12</f>
        <v>1</v>
      </c>
      <c r="F13" s="2">
        <f>F11+F12</f>
        <v>747</v>
      </c>
    </row>
    <row r="15" spans="1:6" x14ac:dyDescent="0.2">
      <c r="A15" s="147"/>
      <c r="B15" s="163" t="s">
        <v>304</v>
      </c>
      <c r="C15" s="164"/>
      <c r="D15" s="164"/>
      <c r="E15" s="164"/>
      <c r="F15" s="165"/>
    </row>
    <row r="16" spans="1:6" x14ac:dyDescent="0.2">
      <c r="A16" s="147"/>
      <c r="B16" s="166"/>
      <c r="C16" s="167"/>
      <c r="D16" s="167"/>
      <c r="E16" s="167"/>
      <c r="F16" s="149"/>
    </row>
    <row r="17" spans="1:6" x14ac:dyDescent="0.2">
      <c r="A17" s="147"/>
      <c r="B17" s="2" t="s">
        <v>129</v>
      </c>
      <c r="C17" s="2" t="s">
        <v>130</v>
      </c>
      <c r="D17" s="2" t="s">
        <v>122</v>
      </c>
      <c r="E17" s="2" t="s">
        <v>131</v>
      </c>
      <c r="F17" s="2" t="s">
        <v>132</v>
      </c>
    </row>
    <row r="18" spans="1:6" ht="14.25" x14ac:dyDescent="0.2">
      <c r="A18" s="9" t="s">
        <v>116</v>
      </c>
      <c r="B18" s="28">
        <v>191</v>
      </c>
      <c r="C18" s="28">
        <v>97</v>
      </c>
      <c r="D18" s="4">
        <v>13</v>
      </c>
      <c r="E18" s="4">
        <v>1</v>
      </c>
      <c r="F18" s="4">
        <f>SUM(B18:D18)</f>
        <v>301</v>
      </c>
    </row>
    <row r="19" spans="1:6" ht="14.25" x14ac:dyDescent="0.2">
      <c r="A19" s="9" t="s">
        <v>117</v>
      </c>
      <c r="B19" s="28">
        <v>241</v>
      </c>
      <c r="C19" s="28">
        <v>185</v>
      </c>
      <c r="D19" s="4">
        <v>20</v>
      </c>
      <c r="E19" s="4"/>
      <c r="F19" s="4">
        <f>SUM(B19:E19)</f>
        <v>446</v>
      </c>
    </row>
    <row r="20" spans="1:6" x14ac:dyDescent="0.2">
      <c r="A20" s="9" t="s">
        <v>0</v>
      </c>
      <c r="B20" s="2">
        <f>B18+B19</f>
        <v>432</v>
      </c>
      <c r="C20" s="2">
        <f>C18+C19</f>
        <v>282</v>
      </c>
      <c r="D20" s="2">
        <v>32</v>
      </c>
      <c r="E20" s="2">
        <f>E18+E19</f>
        <v>1</v>
      </c>
      <c r="F20" s="2">
        <f>F18+F19</f>
        <v>747</v>
      </c>
    </row>
    <row r="22" spans="1:6" x14ac:dyDescent="0.2">
      <c r="A22" s="147"/>
      <c r="B22" s="163" t="s">
        <v>310</v>
      </c>
      <c r="C22" s="164"/>
      <c r="D22" s="164"/>
      <c r="E22" s="164"/>
      <c r="F22" s="165"/>
    </row>
    <row r="23" spans="1:6" x14ac:dyDescent="0.2">
      <c r="A23" s="147"/>
      <c r="B23" s="166"/>
      <c r="C23" s="167"/>
      <c r="D23" s="167"/>
      <c r="E23" s="167"/>
      <c r="F23" s="149"/>
    </row>
    <row r="24" spans="1:6" x14ac:dyDescent="0.2">
      <c r="A24" s="147"/>
      <c r="B24" s="2" t="s">
        <v>129</v>
      </c>
      <c r="C24" s="2" t="s">
        <v>130</v>
      </c>
      <c r="D24" s="2" t="s">
        <v>122</v>
      </c>
      <c r="E24" s="2" t="s">
        <v>131</v>
      </c>
      <c r="F24" s="2" t="s">
        <v>132</v>
      </c>
    </row>
    <row r="25" spans="1:6" ht="14.25" x14ac:dyDescent="0.2">
      <c r="A25" s="9" t="s">
        <v>116</v>
      </c>
      <c r="B25" s="28">
        <v>190</v>
      </c>
      <c r="C25" s="28">
        <v>97</v>
      </c>
      <c r="D25" s="4">
        <v>14</v>
      </c>
      <c r="E25" s="4">
        <v>1</v>
      </c>
      <c r="F25" s="4">
        <f>SUM(B25:D25)</f>
        <v>301</v>
      </c>
    </row>
    <row r="26" spans="1:6" ht="14.25" x14ac:dyDescent="0.2">
      <c r="A26" s="9" t="s">
        <v>117</v>
      </c>
      <c r="B26" s="28">
        <v>244</v>
      </c>
      <c r="C26" s="28">
        <v>181</v>
      </c>
      <c r="D26" s="4">
        <v>21</v>
      </c>
      <c r="E26" s="4"/>
      <c r="F26" s="4">
        <f>SUM(B26:E26)</f>
        <v>446</v>
      </c>
    </row>
    <row r="27" spans="1:6" x14ac:dyDescent="0.2">
      <c r="A27" s="9" t="s">
        <v>0</v>
      </c>
      <c r="B27" s="2">
        <f>B25+B26</f>
        <v>434</v>
      </c>
      <c r="C27" s="2">
        <f>C25+C26</f>
        <v>278</v>
      </c>
      <c r="D27" s="2">
        <v>34</v>
      </c>
      <c r="E27" s="2">
        <f>E25+E26</f>
        <v>1</v>
      </c>
      <c r="F27" s="2">
        <f>F25+F26</f>
        <v>747</v>
      </c>
    </row>
  </sheetData>
  <mergeCells count="12">
    <mergeCell ref="A15:A17"/>
    <mergeCell ref="B15:F15"/>
    <mergeCell ref="B16:F16"/>
    <mergeCell ref="A22:A24"/>
    <mergeCell ref="B22:F22"/>
    <mergeCell ref="B23:F23"/>
    <mergeCell ref="A1:A3"/>
    <mergeCell ref="B1:F1"/>
    <mergeCell ref="B2:F2"/>
    <mergeCell ref="A8:A10"/>
    <mergeCell ref="B8:F8"/>
    <mergeCell ref="B9:F9"/>
  </mergeCells>
  <pageMargins left="0.7" right="0.7" top="0.75" bottom="0.7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0"/>
  <sheetViews>
    <sheetView workbookViewId="0">
      <selection activeCell="J215" sqref="J215"/>
    </sheetView>
  </sheetViews>
  <sheetFormatPr defaultRowHeight="12.75" x14ac:dyDescent="0.2"/>
  <cols>
    <col min="1" max="1" width="16.42578125" style="83" bestFit="1" customWidth="1"/>
    <col min="2" max="2" width="13.5703125" style="43" bestFit="1" customWidth="1"/>
    <col min="3" max="3" width="12.7109375" style="43" bestFit="1" customWidth="1"/>
    <col min="4" max="4" width="9.85546875" style="43" customWidth="1"/>
    <col min="5" max="5" width="12.5703125" style="43" customWidth="1"/>
    <col min="6" max="6" width="8.7109375" style="43" customWidth="1"/>
    <col min="7" max="7" width="9" style="43" customWidth="1"/>
    <col min="8" max="8" width="8.7109375" style="43" customWidth="1"/>
    <col min="9" max="9" width="11.85546875" style="43" customWidth="1"/>
    <col min="10" max="16384" width="9.140625" style="43"/>
  </cols>
  <sheetData>
    <row r="1" spans="1:9" ht="11.25" customHeight="1" x14ac:dyDescent="0.2"/>
    <row r="2" spans="1:9" s="46" customFormat="1" ht="12.75" customHeight="1" x14ac:dyDescent="0.2">
      <c r="A2" s="124"/>
      <c r="B2" s="125" t="s">
        <v>136</v>
      </c>
      <c r="C2" s="125"/>
      <c r="D2" s="125"/>
      <c r="E2" s="125"/>
      <c r="F2" s="125"/>
      <c r="G2" s="125"/>
      <c r="H2" s="125"/>
      <c r="I2" s="125"/>
    </row>
    <row r="3" spans="1:9" s="46" customFormat="1" ht="12.75" customHeight="1" x14ac:dyDescent="0.2">
      <c r="A3" s="124"/>
      <c r="B3" s="44" t="s">
        <v>124</v>
      </c>
      <c r="C3" s="44" t="s">
        <v>125</v>
      </c>
      <c r="D3" s="44" t="s">
        <v>126</v>
      </c>
      <c r="E3" s="44" t="s">
        <v>162</v>
      </c>
      <c r="F3" s="126" t="s">
        <v>134</v>
      </c>
      <c r="G3" s="126" t="s">
        <v>122</v>
      </c>
      <c r="H3" s="126" t="s">
        <v>123</v>
      </c>
      <c r="I3" s="130" t="s">
        <v>0</v>
      </c>
    </row>
    <row r="4" spans="1:9" s="84" customFormat="1" ht="11.25" customHeight="1" x14ac:dyDescent="0.2">
      <c r="A4" s="128">
        <v>45237</v>
      </c>
      <c r="B4" s="126" t="s">
        <v>160</v>
      </c>
      <c r="C4" s="126" t="s">
        <v>161</v>
      </c>
      <c r="D4" s="126" t="s">
        <v>161</v>
      </c>
      <c r="E4" s="126" t="s">
        <v>160</v>
      </c>
      <c r="F4" s="127"/>
      <c r="G4" s="126"/>
      <c r="H4" s="126"/>
      <c r="I4" s="130"/>
    </row>
    <row r="5" spans="1:9" s="84" customFormat="1" ht="21" customHeight="1" x14ac:dyDescent="0.2">
      <c r="A5" s="129"/>
      <c r="B5" s="126"/>
      <c r="C5" s="126"/>
      <c r="D5" s="126"/>
      <c r="E5" s="126"/>
      <c r="F5" s="127"/>
      <c r="G5" s="126"/>
      <c r="H5" s="126"/>
      <c r="I5" s="130"/>
    </row>
    <row r="6" spans="1:9" s="46" customFormat="1" ht="14.25" x14ac:dyDescent="0.2">
      <c r="A6" s="10" t="s">
        <v>1</v>
      </c>
      <c r="B6" s="58">
        <v>258</v>
      </c>
      <c r="C6" s="58">
        <v>201</v>
      </c>
      <c r="D6" s="58">
        <v>32</v>
      </c>
      <c r="E6" s="58">
        <v>17</v>
      </c>
      <c r="F6" s="58"/>
      <c r="G6" s="45">
        <v>12</v>
      </c>
      <c r="H6" s="45"/>
      <c r="I6" s="59">
        <f t="shared" ref="I6:I34" si="0">SUM(B6:H6)</f>
        <v>520</v>
      </c>
    </row>
    <row r="7" spans="1:9" s="46" customFormat="1" ht="14.25" x14ac:dyDescent="0.2">
      <c r="A7" s="10" t="s">
        <v>2</v>
      </c>
      <c r="B7" s="58">
        <v>45</v>
      </c>
      <c r="C7" s="58">
        <v>73</v>
      </c>
      <c r="D7" s="58">
        <v>14</v>
      </c>
      <c r="E7" s="58">
        <v>5</v>
      </c>
      <c r="F7" s="58"/>
      <c r="G7" s="45">
        <v>5</v>
      </c>
      <c r="H7" s="45"/>
      <c r="I7" s="59">
        <f t="shared" si="0"/>
        <v>142</v>
      </c>
    </row>
    <row r="8" spans="1:9" s="46" customFormat="1" ht="14.25" x14ac:dyDescent="0.2">
      <c r="A8" s="10" t="s">
        <v>3</v>
      </c>
      <c r="B8" s="58">
        <v>128</v>
      </c>
      <c r="C8" s="58">
        <v>96</v>
      </c>
      <c r="D8" s="58">
        <v>17</v>
      </c>
      <c r="E8" s="58">
        <v>9</v>
      </c>
      <c r="F8" s="58"/>
      <c r="G8" s="45">
        <v>10</v>
      </c>
      <c r="H8" s="45"/>
      <c r="I8" s="59">
        <f t="shared" si="0"/>
        <v>260</v>
      </c>
    </row>
    <row r="9" spans="1:9" s="46" customFormat="1" ht="14.25" x14ac:dyDescent="0.2">
      <c r="A9" s="10" t="s">
        <v>4</v>
      </c>
      <c r="B9" s="58">
        <v>69</v>
      </c>
      <c r="C9" s="58">
        <v>96</v>
      </c>
      <c r="D9" s="58">
        <v>23</v>
      </c>
      <c r="E9" s="58">
        <v>5</v>
      </c>
      <c r="F9" s="58"/>
      <c r="G9" s="45">
        <v>9</v>
      </c>
      <c r="H9" s="45"/>
      <c r="I9" s="59">
        <f t="shared" si="0"/>
        <v>202</v>
      </c>
    </row>
    <row r="10" spans="1:9" s="46" customFormat="1" ht="14.25" x14ac:dyDescent="0.2">
      <c r="A10" s="10" t="s">
        <v>5</v>
      </c>
      <c r="B10" s="58">
        <v>99</v>
      </c>
      <c r="C10" s="58">
        <v>75</v>
      </c>
      <c r="D10" s="58">
        <v>19</v>
      </c>
      <c r="E10" s="58">
        <v>6</v>
      </c>
      <c r="F10" s="58">
        <v>2</v>
      </c>
      <c r="G10" s="45">
        <v>10</v>
      </c>
      <c r="H10" s="45"/>
      <c r="I10" s="59">
        <f t="shared" si="0"/>
        <v>211</v>
      </c>
    </row>
    <row r="11" spans="1:9" s="46" customFormat="1" ht="14.25" x14ac:dyDescent="0.2">
      <c r="A11" s="10" t="s">
        <v>6</v>
      </c>
      <c r="B11" s="58">
        <v>124</v>
      </c>
      <c r="C11" s="58">
        <v>91</v>
      </c>
      <c r="D11" s="58">
        <v>27</v>
      </c>
      <c r="E11" s="58">
        <v>5</v>
      </c>
      <c r="F11" s="58"/>
      <c r="G11" s="45">
        <v>7</v>
      </c>
      <c r="H11" s="45"/>
      <c r="I11" s="59">
        <f t="shared" si="0"/>
        <v>254</v>
      </c>
    </row>
    <row r="12" spans="1:9" s="46" customFormat="1" ht="14.25" x14ac:dyDescent="0.2">
      <c r="A12" s="10" t="s">
        <v>7</v>
      </c>
      <c r="B12" s="58">
        <v>109</v>
      </c>
      <c r="C12" s="58">
        <v>109</v>
      </c>
      <c r="D12" s="58">
        <v>25</v>
      </c>
      <c r="E12" s="58">
        <v>11</v>
      </c>
      <c r="F12" s="58">
        <v>1</v>
      </c>
      <c r="G12" s="45">
        <v>8</v>
      </c>
      <c r="H12" s="45"/>
      <c r="I12" s="59">
        <f t="shared" si="0"/>
        <v>263</v>
      </c>
    </row>
    <row r="13" spans="1:9" s="46" customFormat="1" ht="14.25" x14ac:dyDescent="0.2">
      <c r="A13" s="10" t="s">
        <v>8</v>
      </c>
      <c r="B13" s="58">
        <v>109</v>
      </c>
      <c r="C13" s="58">
        <v>84</v>
      </c>
      <c r="D13" s="58">
        <v>27</v>
      </c>
      <c r="E13" s="58">
        <v>10</v>
      </c>
      <c r="F13" s="58"/>
      <c r="G13" s="45">
        <v>13</v>
      </c>
      <c r="H13" s="45"/>
      <c r="I13" s="59">
        <f t="shared" si="0"/>
        <v>243</v>
      </c>
    </row>
    <row r="14" spans="1:9" s="46" customFormat="1" ht="14.25" x14ac:dyDescent="0.2">
      <c r="A14" s="10" t="s">
        <v>9</v>
      </c>
      <c r="B14" s="58">
        <v>125</v>
      </c>
      <c r="C14" s="58">
        <v>57</v>
      </c>
      <c r="D14" s="58">
        <v>14</v>
      </c>
      <c r="E14" s="58">
        <v>12</v>
      </c>
      <c r="F14" s="58">
        <v>1</v>
      </c>
      <c r="G14" s="45">
        <v>2</v>
      </c>
      <c r="H14" s="45"/>
      <c r="I14" s="59">
        <f t="shared" si="0"/>
        <v>211</v>
      </c>
    </row>
    <row r="15" spans="1:9" s="46" customFormat="1" ht="14.25" x14ac:dyDescent="0.2">
      <c r="A15" s="10" t="s">
        <v>10</v>
      </c>
      <c r="B15" s="58">
        <v>108</v>
      </c>
      <c r="C15" s="58">
        <v>40</v>
      </c>
      <c r="D15" s="58">
        <v>14</v>
      </c>
      <c r="E15" s="58">
        <v>5</v>
      </c>
      <c r="F15" s="58"/>
      <c r="G15" s="45">
        <v>13</v>
      </c>
      <c r="H15" s="45"/>
      <c r="I15" s="59">
        <f t="shared" si="0"/>
        <v>180</v>
      </c>
    </row>
    <row r="16" spans="1:9" s="46" customFormat="1" ht="14.25" x14ac:dyDescent="0.2">
      <c r="A16" s="10" t="s">
        <v>11</v>
      </c>
      <c r="B16" s="58">
        <v>197</v>
      </c>
      <c r="C16" s="58">
        <v>72</v>
      </c>
      <c r="D16" s="58">
        <v>18</v>
      </c>
      <c r="E16" s="58">
        <v>13</v>
      </c>
      <c r="F16" s="58">
        <v>3</v>
      </c>
      <c r="G16" s="45">
        <v>6</v>
      </c>
      <c r="H16" s="45">
        <v>1</v>
      </c>
      <c r="I16" s="59">
        <v>310</v>
      </c>
    </row>
    <row r="17" spans="1:9" s="46" customFormat="1" ht="14.25" x14ac:dyDescent="0.2">
      <c r="A17" s="10" t="s">
        <v>12</v>
      </c>
      <c r="B17" s="58">
        <v>195</v>
      </c>
      <c r="C17" s="58">
        <v>64</v>
      </c>
      <c r="D17" s="58">
        <v>21</v>
      </c>
      <c r="E17" s="58">
        <v>11</v>
      </c>
      <c r="F17" s="58"/>
      <c r="G17" s="45">
        <v>9</v>
      </c>
      <c r="H17" s="45"/>
      <c r="I17" s="59">
        <f t="shared" si="0"/>
        <v>300</v>
      </c>
    </row>
    <row r="18" spans="1:9" s="46" customFormat="1" ht="14.25" x14ac:dyDescent="0.2">
      <c r="A18" s="10" t="s">
        <v>13</v>
      </c>
      <c r="B18" s="58">
        <v>168</v>
      </c>
      <c r="C18" s="58">
        <v>93</v>
      </c>
      <c r="D18" s="58">
        <v>24</v>
      </c>
      <c r="E18" s="58">
        <v>11</v>
      </c>
      <c r="F18" s="58"/>
      <c r="G18" s="45">
        <v>16</v>
      </c>
      <c r="H18" s="45"/>
      <c r="I18" s="59">
        <f t="shared" si="0"/>
        <v>312</v>
      </c>
    </row>
    <row r="19" spans="1:9" s="46" customFormat="1" ht="14.25" x14ac:dyDescent="0.2">
      <c r="A19" s="10" t="s">
        <v>14</v>
      </c>
      <c r="B19" s="58">
        <v>115</v>
      </c>
      <c r="C19" s="58">
        <v>38</v>
      </c>
      <c r="D19" s="58">
        <v>5</v>
      </c>
      <c r="E19" s="58">
        <v>3</v>
      </c>
      <c r="F19" s="58">
        <v>1</v>
      </c>
      <c r="G19" s="45">
        <v>7</v>
      </c>
      <c r="H19" s="45"/>
      <c r="I19" s="59">
        <f t="shared" si="0"/>
        <v>169</v>
      </c>
    </row>
    <row r="20" spans="1:9" s="46" customFormat="1" ht="14.25" x14ac:dyDescent="0.2">
      <c r="A20" s="10" t="s">
        <v>15</v>
      </c>
      <c r="B20" s="58">
        <v>86</v>
      </c>
      <c r="C20" s="58">
        <v>17</v>
      </c>
      <c r="D20" s="58">
        <v>3</v>
      </c>
      <c r="E20" s="58">
        <v>7</v>
      </c>
      <c r="F20" s="58">
        <v>1</v>
      </c>
      <c r="G20" s="45">
        <v>6</v>
      </c>
      <c r="H20" s="45"/>
      <c r="I20" s="59">
        <f t="shared" si="0"/>
        <v>120</v>
      </c>
    </row>
    <row r="21" spans="1:9" ht="14.25" x14ac:dyDescent="0.2">
      <c r="A21" s="10" t="s">
        <v>16</v>
      </c>
      <c r="B21" s="58">
        <v>161</v>
      </c>
      <c r="C21" s="58">
        <v>41</v>
      </c>
      <c r="D21" s="58">
        <v>14</v>
      </c>
      <c r="E21" s="58">
        <v>6</v>
      </c>
      <c r="F21" s="58">
        <v>1</v>
      </c>
      <c r="G21" s="45">
        <v>22</v>
      </c>
      <c r="H21" s="45"/>
      <c r="I21" s="59">
        <f t="shared" si="0"/>
        <v>245</v>
      </c>
    </row>
    <row r="22" spans="1:9" ht="14.25" x14ac:dyDescent="0.2">
      <c r="A22" s="10" t="s">
        <v>17</v>
      </c>
      <c r="B22" s="58">
        <v>277</v>
      </c>
      <c r="C22" s="58">
        <v>38</v>
      </c>
      <c r="D22" s="58">
        <v>10</v>
      </c>
      <c r="E22" s="58">
        <v>11</v>
      </c>
      <c r="F22" s="58">
        <v>1</v>
      </c>
      <c r="G22" s="45">
        <v>20</v>
      </c>
      <c r="H22" s="45"/>
      <c r="I22" s="59">
        <f t="shared" si="0"/>
        <v>357</v>
      </c>
    </row>
    <row r="23" spans="1:9" ht="14.25" x14ac:dyDescent="0.2">
      <c r="A23" s="10" t="s">
        <v>18</v>
      </c>
      <c r="B23" s="58">
        <v>267</v>
      </c>
      <c r="C23" s="58">
        <v>68</v>
      </c>
      <c r="D23" s="58">
        <v>28</v>
      </c>
      <c r="E23" s="58">
        <v>22</v>
      </c>
      <c r="F23" s="58">
        <v>5</v>
      </c>
      <c r="G23" s="45">
        <v>16</v>
      </c>
      <c r="H23" s="45"/>
      <c r="I23" s="59">
        <f t="shared" si="0"/>
        <v>406</v>
      </c>
    </row>
    <row r="24" spans="1:9" ht="14.25" x14ac:dyDescent="0.2">
      <c r="A24" s="10" t="s">
        <v>19</v>
      </c>
      <c r="B24" s="58">
        <v>329</v>
      </c>
      <c r="C24" s="58">
        <v>214</v>
      </c>
      <c r="D24" s="58">
        <v>51</v>
      </c>
      <c r="E24" s="58">
        <v>18</v>
      </c>
      <c r="F24" s="58">
        <v>1</v>
      </c>
      <c r="G24" s="45">
        <v>18</v>
      </c>
      <c r="H24" s="45"/>
      <c r="I24" s="59">
        <f t="shared" si="0"/>
        <v>631</v>
      </c>
    </row>
    <row r="25" spans="1:9" ht="14.25" x14ac:dyDescent="0.2">
      <c r="A25" s="10" t="s">
        <v>20</v>
      </c>
      <c r="B25" s="58">
        <v>230</v>
      </c>
      <c r="C25" s="58">
        <v>103</v>
      </c>
      <c r="D25" s="58">
        <v>24</v>
      </c>
      <c r="E25" s="58">
        <v>19</v>
      </c>
      <c r="F25" s="58"/>
      <c r="G25" s="45">
        <v>13</v>
      </c>
      <c r="H25" s="45"/>
      <c r="I25" s="59">
        <f t="shared" si="0"/>
        <v>389</v>
      </c>
    </row>
    <row r="26" spans="1:9" ht="14.25" x14ac:dyDescent="0.2">
      <c r="A26" s="10" t="s">
        <v>21</v>
      </c>
      <c r="B26" s="58">
        <v>242</v>
      </c>
      <c r="C26" s="58">
        <v>161</v>
      </c>
      <c r="D26" s="58">
        <v>41</v>
      </c>
      <c r="E26" s="58">
        <v>20</v>
      </c>
      <c r="F26" s="58">
        <v>2</v>
      </c>
      <c r="G26" s="45">
        <v>10</v>
      </c>
      <c r="H26" s="45"/>
      <c r="I26" s="59">
        <f t="shared" si="0"/>
        <v>476</v>
      </c>
    </row>
    <row r="27" spans="1:9" ht="14.25" x14ac:dyDescent="0.2">
      <c r="A27" s="10" t="s">
        <v>22</v>
      </c>
      <c r="B27" s="58">
        <v>166</v>
      </c>
      <c r="C27" s="58">
        <v>119</v>
      </c>
      <c r="D27" s="58">
        <v>24</v>
      </c>
      <c r="E27" s="58">
        <v>17</v>
      </c>
      <c r="F27" s="58"/>
      <c r="G27" s="45">
        <v>7</v>
      </c>
      <c r="H27" s="45"/>
      <c r="I27" s="59">
        <f t="shared" si="0"/>
        <v>333</v>
      </c>
    </row>
    <row r="28" spans="1:9" ht="14.25" x14ac:dyDescent="0.2">
      <c r="A28" s="10" t="s">
        <v>23</v>
      </c>
      <c r="B28" s="58">
        <v>156</v>
      </c>
      <c r="C28" s="58">
        <v>164</v>
      </c>
      <c r="D28" s="58">
        <v>36</v>
      </c>
      <c r="E28" s="58">
        <v>5</v>
      </c>
      <c r="F28" s="58"/>
      <c r="G28" s="45">
        <v>5</v>
      </c>
      <c r="H28" s="45"/>
      <c r="I28" s="59">
        <f t="shared" si="0"/>
        <v>366</v>
      </c>
    </row>
    <row r="29" spans="1:9" ht="14.25" x14ac:dyDescent="0.2">
      <c r="A29" s="10" t="s">
        <v>24</v>
      </c>
      <c r="B29" s="58">
        <v>120</v>
      </c>
      <c r="C29" s="58">
        <v>128</v>
      </c>
      <c r="D29" s="58">
        <v>35</v>
      </c>
      <c r="E29" s="58">
        <v>12</v>
      </c>
      <c r="F29" s="58">
        <v>4</v>
      </c>
      <c r="G29" s="45">
        <v>10</v>
      </c>
      <c r="H29" s="45"/>
      <c r="I29" s="59">
        <f t="shared" si="0"/>
        <v>309</v>
      </c>
    </row>
    <row r="30" spans="1:9" ht="14.25" x14ac:dyDescent="0.2">
      <c r="A30" s="10" t="s">
        <v>25</v>
      </c>
      <c r="B30" s="58">
        <v>98</v>
      </c>
      <c r="C30" s="58">
        <v>31</v>
      </c>
      <c r="D30" s="58">
        <v>5</v>
      </c>
      <c r="E30" s="58">
        <v>6</v>
      </c>
      <c r="F30" s="58">
        <v>2</v>
      </c>
      <c r="G30" s="45">
        <v>9</v>
      </c>
      <c r="H30" s="45"/>
      <c r="I30" s="59">
        <f t="shared" si="0"/>
        <v>151</v>
      </c>
    </row>
    <row r="31" spans="1:9" ht="14.25" x14ac:dyDescent="0.2">
      <c r="A31" s="10" t="s">
        <v>26</v>
      </c>
      <c r="B31" s="58">
        <v>131</v>
      </c>
      <c r="C31" s="58">
        <v>175</v>
      </c>
      <c r="D31" s="58">
        <v>49</v>
      </c>
      <c r="E31" s="58">
        <v>14</v>
      </c>
      <c r="F31" s="58">
        <v>1</v>
      </c>
      <c r="G31" s="45">
        <v>10</v>
      </c>
      <c r="H31" s="45"/>
      <c r="I31" s="59">
        <f t="shared" si="0"/>
        <v>380</v>
      </c>
    </row>
    <row r="32" spans="1:9" ht="14.25" x14ac:dyDescent="0.2">
      <c r="A32" s="10" t="s">
        <v>27</v>
      </c>
      <c r="B32" s="58">
        <v>69</v>
      </c>
      <c r="C32" s="58">
        <v>63</v>
      </c>
      <c r="D32" s="58">
        <v>17</v>
      </c>
      <c r="E32" s="58">
        <v>6</v>
      </c>
      <c r="F32" s="58">
        <v>1</v>
      </c>
      <c r="G32" s="45">
        <v>4</v>
      </c>
      <c r="H32" s="45"/>
      <c r="I32" s="59">
        <f t="shared" si="0"/>
        <v>160</v>
      </c>
    </row>
    <row r="33" spans="1:9" ht="14.25" x14ac:dyDescent="0.2">
      <c r="A33" s="10" t="s">
        <v>28</v>
      </c>
      <c r="B33" s="58">
        <v>86</v>
      </c>
      <c r="C33" s="58">
        <v>67</v>
      </c>
      <c r="D33" s="58">
        <v>8</v>
      </c>
      <c r="E33" s="58">
        <v>3</v>
      </c>
      <c r="F33" s="58"/>
      <c r="G33" s="45">
        <v>9</v>
      </c>
      <c r="H33" s="45"/>
      <c r="I33" s="59">
        <f t="shared" si="0"/>
        <v>173</v>
      </c>
    </row>
    <row r="34" spans="1:9" ht="14.25" x14ac:dyDescent="0.2">
      <c r="A34" s="10" t="s">
        <v>29</v>
      </c>
      <c r="B34" s="58">
        <v>116</v>
      </c>
      <c r="C34" s="58">
        <v>93</v>
      </c>
      <c r="D34" s="58">
        <v>19</v>
      </c>
      <c r="E34" s="58">
        <v>6</v>
      </c>
      <c r="F34" s="58"/>
      <c r="G34" s="45">
        <v>9</v>
      </c>
      <c r="H34" s="45"/>
      <c r="I34" s="59">
        <f t="shared" si="0"/>
        <v>243</v>
      </c>
    </row>
    <row r="35" spans="1:9" s="85" customFormat="1" ht="15.75" x14ac:dyDescent="0.25">
      <c r="A35" s="10" t="s">
        <v>0</v>
      </c>
      <c r="B35" s="33">
        <f t="shared" ref="B35:H35" si="1">SUM(B6:B34)</f>
        <v>4383</v>
      </c>
      <c r="C35" s="33">
        <f t="shared" si="1"/>
        <v>2671</v>
      </c>
      <c r="D35" s="33">
        <f t="shared" si="1"/>
        <v>644</v>
      </c>
      <c r="E35" s="33">
        <f t="shared" si="1"/>
        <v>295</v>
      </c>
      <c r="F35" s="33">
        <f t="shared" si="1"/>
        <v>27</v>
      </c>
      <c r="G35" s="33">
        <f t="shared" si="1"/>
        <v>295</v>
      </c>
      <c r="H35" s="33">
        <f t="shared" si="1"/>
        <v>1</v>
      </c>
      <c r="I35" s="33">
        <f>SUM(I6:I34)</f>
        <v>8316</v>
      </c>
    </row>
    <row r="36" spans="1:9" s="85" customFormat="1" ht="12" customHeight="1" x14ac:dyDescent="0.25">
      <c r="A36" s="11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2">
      <c r="A37" s="124"/>
      <c r="B37" s="125" t="s">
        <v>136</v>
      </c>
      <c r="C37" s="125"/>
      <c r="D37" s="125"/>
      <c r="E37" s="125"/>
      <c r="F37" s="125"/>
      <c r="G37" s="125"/>
      <c r="H37" s="125"/>
      <c r="I37" s="125"/>
    </row>
    <row r="38" spans="1:9" s="46" customFormat="1" ht="12.75" customHeight="1" x14ac:dyDescent="0.2">
      <c r="A38" s="124"/>
      <c r="B38" s="44" t="s">
        <v>124</v>
      </c>
      <c r="C38" s="44" t="s">
        <v>125</v>
      </c>
      <c r="D38" s="44" t="s">
        <v>126</v>
      </c>
      <c r="E38" s="44" t="s">
        <v>162</v>
      </c>
      <c r="F38" s="126" t="s">
        <v>134</v>
      </c>
      <c r="G38" s="126" t="s">
        <v>122</v>
      </c>
      <c r="H38" s="126" t="s">
        <v>123</v>
      </c>
      <c r="I38" s="130" t="s">
        <v>0</v>
      </c>
    </row>
    <row r="39" spans="1:9" s="46" customFormat="1" ht="12.75" customHeight="1" x14ac:dyDescent="0.2">
      <c r="A39" s="128">
        <v>45237</v>
      </c>
      <c r="B39" s="126" t="s">
        <v>160</v>
      </c>
      <c r="C39" s="126" t="s">
        <v>161</v>
      </c>
      <c r="D39" s="126" t="s">
        <v>161</v>
      </c>
      <c r="E39" s="126" t="s">
        <v>160</v>
      </c>
      <c r="F39" s="127"/>
      <c r="G39" s="126"/>
      <c r="H39" s="126"/>
      <c r="I39" s="130"/>
    </row>
    <row r="40" spans="1:9" s="84" customFormat="1" ht="25.5" customHeight="1" x14ac:dyDescent="0.2">
      <c r="A40" s="129"/>
      <c r="B40" s="126"/>
      <c r="C40" s="126"/>
      <c r="D40" s="126"/>
      <c r="E40" s="126"/>
      <c r="F40" s="127"/>
      <c r="G40" s="126"/>
      <c r="H40" s="126"/>
      <c r="I40" s="130"/>
    </row>
    <row r="41" spans="1:9" s="84" customFormat="1" ht="12.75" customHeight="1" x14ac:dyDescent="0.2">
      <c r="A41" s="10" t="s">
        <v>30</v>
      </c>
      <c r="B41" s="58">
        <v>91</v>
      </c>
      <c r="C41" s="58">
        <v>59</v>
      </c>
      <c r="D41" s="58">
        <v>16</v>
      </c>
      <c r="E41" s="58">
        <v>6</v>
      </c>
      <c r="F41" s="58">
        <v>1</v>
      </c>
      <c r="G41" s="45">
        <v>7</v>
      </c>
      <c r="H41" s="45"/>
      <c r="I41" s="59">
        <f t="shared" ref="I41:I46" si="2">SUM(B41:H41)</f>
        <v>180</v>
      </c>
    </row>
    <row r="42" spans="1:9" s="46" customFormat="1" ht="12.75" customHeight="1" x14ac:dyDescent="0.2">
      <c r="A42" s="10" t="s">
        <v>31</v>
      </c>
      <c r="B42" s="58">
        <v>74</v>
      </c>
      <c r="C42" s="58">
        <v>40</v>
      </c>
      <c r="D42" s="58">
        <v>19</v>
      </c>
      <c r="E42" s="58">
        <v>6</v>
      </c>
      <c r="F42" s="45"/>
      <c r="G42" s="45">
        <v>6</v>
      </c>
      <c r="H42" s="45"/>
      <c r="I42" s="59">
        <f t="shared" si="2"/>
        <v>145</v>
      </c>
    </row>
    <row r="43" spans="1:9" s="46" customFormat="1" ht="12.75" customHeight="1" x14ac:dyDescent="0.2">
      <c r="A43" s="10" t="s">
        <v>32</v>
      </c>
      <c r="B43" s="58">
        <v>60</v>
      </c>
      <c r="C43" s="58">
        <v>33</v>
      </c>
      <c r="D43" s="58">
        <v>8</v>
      </c>
      <c r="E43" s="58">
        <v>4</v>
      </c>
      <c r="F43" s="45"/>
      <c r="G43" s="45">
        <v>2</v>
      </c>
      <c r="H43" s="45"/>
      <c r="I43" s="59">
        <f t="shared" si="2"/>
        <v>107</v>
      </c>
    </row>
    <row r="44" spans="1:9" s="46" customFormat="1" ht="12.75" customHeight="1" x14ac:dyDescent="0.2">
      <c r="A44" s="10" t="s">
        <v>33</v>
      </c>
      <c r="B44" s="58">
        <v>68</v>
      </c>
      <c r="C44" s="58">
        <v>48</v>
      </c>
      <c r="D44" s="58">
        <v>16</v>
      </c>
      <c r="E44" s="58">
        <v>5</v>
      </c>
      <c r="F44" s="45"/>
      <c r="G44" s="45">
        <v>6</v>
      </c>
      <c r="H44" s="45"/>
      <c r="I44" s="59">
        <f t="shared" si="2"/>
        <v>143</v>
      </c>
    </row>
    <row r="45" spans="1:9" s="46" customFormat="1" ht="12.75" customHeight="1" x14ac:dyDescent="0.2">
      <c r="A45" s="10" t="s">
        <v>34</v>
      </c>
      <c r="B45" s="58">
        <v>135</v>
      </c>
      <c r="C45" s="58">
        <v>92</v>
      </c>
      <c r="D45" s="58">
        <v>14</v>
      </c>
      <c r="E45" s="58">
        <v>11</v>
      </c>
      <c r="F45" s="45"/>
      <c r="G45" s="45">
        <v>3</v>
      </c>
      <c r="H45" s="45"/>
      <c r="I45" s="59">
        <f t="shared" si="2"/>
        <v>255</v>
      </c>
    </row>
    <row r="46" spans="1:9" s="46" customFormat="1" ht="12.75" customHeight="1" x14ac:dyDescent="0.2">
      <c r="A46" s="10" t="s">
        <v>35</v>
      </c>
      <c r="B46" s="58">
        <v>141</v>
      </c>
      <c r="C46" s="58">
        <v>92</v>
      </c>
      <c r="D46" s="58">
        <v>27</v>
      </c>
      <c r="E46" s="58">
        <v>10</v>
      </c>
      <c r="F46" s="45"/>
      <c r="G46" s="45">
        <v>4</v>
      </c>
      <c r="H46" s="45"/>
      <c r="I46" s="59">
        <f t="shared" si="2"/>
        <v>274</v>
      </c>
    </row>
    <row r="47" spans="1:9" s="46" customFormat="1" ht="15.75" customHeight="1" x14ac:dyDescent="0.25">
      <c r="A47" s="10" t="s">
        <v>0</v>
      </c>
      <c r="B47" s="33">
        <f t="shared" ref="B47:I47" si="3">SUM(B41:B46)</f>
        <v>569</v>
      </c>
      <c r="C47" s="33">
        <f t="shared" si="3"/>
        <v>364</v>
      </c>
      <c r="D47" s="33">
        <f t="shared" si="3"/>
        <v>100</v>
      </c>
      <c r="E47" s="33">
        <f t="shared" si="3"/>
        <v>42</v>
      </c>
      <c r="F47" s="33">
        <f t="shared" si="3"/>
        <v>1</v>
      </c>
      <c r="G47" s="33">
        <f t="shared" si="3"/>
        <v>28</v>
      </c>
      <c r="H47" s="33">
        <f t="shared" si="3"/>
        <v>0</v>
      </c>
      <c r="I47" s="33">
        <f t="shared" si="3"/>
        <v>1104</v>
      </c>
    </row>
    <row r="48" spans="1:9" ht="12" customHeight="1" x14ac:dyDescent="0.2"/>
    <row r="49" spans="1:9" ht="12.75" customHeight="1" x14ac:dyDescent="0.2">
      <c r="A49" s="124"/>
      <c r="B49" s="125" t="s">
        <v>136</v>
      </c>
      <c r="C49" s="125"/>
      <c r="D49" s="125"/>
      <c r="E49" s="125"/>
      <c r="F49" s="125"/>
      <c r="G49" s="125"/>
      <c r="H49" s="125"/>
      <c r="I49" s="125"/>
    </row>
    <row r="50" spans="1:9" s="46" customFormat="1" ht="12.75" customHeight="1" x14ac:dyDescent="0.2">
      <c r="A50" s="124"/>
      <c r="B50" s="44" t="s">
        <v>124</v>
      </c>
      <c r="C50" s="44" t="s">
        <v>125</v>
      </c>
      <c r="D50" s="44" t="s">
        <v>126</v>
      </c>
      <c r="E50" s="44" t="s">
        <v>162</v>
      </c>
      <c r="F50" s="126" t="s">
        <v>134</v>
      </c>
      <c r="G50" s="126" t="s">
        <v>122</v>
      </c>
      <c r="H50" s="126" t="s">
        <v>123</v>
      </c>
      <c r="I50" s="130" t="s">
        <v>0</v>
      </c>
    </row>
    <row r="51" spans="1:9" s="46" customFormat="1" ht="12.75" customHeight="1" x14ac:dyDescent="0.2">
      <c r="A51" s="128">
        <v>45237</v>
      </c>
      <c r="B51" s="126" t="s">
        <v>160</v>
      </c>
      <c r="C51" s="126" t="s">
        <v>161</v>
      </c>
      <c r="D51" s="126" t="s">
        <v>161</v>
      </c>
      <c r="E51" s="126" t="s">
        <v>160</v>
      </c>
      <c r="F51" s="127"/>
      <c r="G51" s="126"/>
      <c r="H51" s="126"/>
      <c r="I51" s="130"/>
    </row>
    <row r="52" spans="1:9" s="84" customFormat="1" ht="25.5" customHeight="1" x14ac:dyDescent="0.2">
      <c r="A52" s="129"/>
      <c r="B52" s="126"/>
      <c r="C52" s="126"/>
      <c r="D52" s="126"/>
      <c r="E52" s="126"/>
      <c r="F52" s="127"/>
      <c r="G52" s="126"/>
      <c r="H52" s="126"/>
      <c r="I52" s="130"/>
    </row>
    <row r="53" spans="1:9" s="46" customFormat="1" ht="12.75" customHeight="1" x14ac:dyDescent="0.2">
      <c r="A53" s="10" t="s">
        <v>36</v>
      </c>
      <c r="B53" s="58">
        <v>33</v>
      </c>
      <c r="C53" s="58">
        <v>49</v>
      </c>
      <c r="D53" s="58">
        <v>18</v>
      </c>
      <c r="E53" s="58">
        <v>1</v>
      </c>
      <c r="F53" s="45"/>
      <c r="G53" s="45">
        <v>0</v>
      </c>
      <c r="H53" s="45"/>
      <c r="I53" s="59">
        <f>SUM(B53:H53)</f>
        <v>101</v>
      </c>
    </row>
    <row r="54" spans="1:9" s="46" customFormat="1" ht="12.75" customHeight="1" x14ac:dyDescent="0.2">
      <c r="A54" s="10" t="s">
        <v>37</v>
      </c>
      <c r="B54" s="58">
        <v>77</v>
      </c>
      <c r="C54" s="58">
        <v>139</v>
      </c>
      <c r="D54" s="58">
        <v>23</v>
      </c>
      <c r="E54" s="58">
        <v>3</v>
      </c>
      <c r="F54" s="45"/>
      <c r="G54" s="45">
        <v>3</v>
      </c>
      <c r="H54" s="45"/>
      <c r="I54" s="59">
        <f>SUM(B54:H54)</f>
        <v>245</v>
      </c>
    </row>
    <row r="55" spans="1:9" s="46" customFormat="1" ht="15.75" customHeight="1" x14ac:dyDescent="0.25">
      <c r="A55" s="10" t="s">
        <v>0</v>
      </c>
      <c r="B55" s="33">
        <f t="shared" ref="B55:I55" si="4">SUM(B53:B54)</f>
        <v>110</v>
      </c>
      <c r="C55" s="33">
        <f t="shared" si="4"/>
        <v>188</v>
      </c>
      <c r="D55" s="33">
        <f t="shared" si="4"/>
        <v>41</v>
      </c>
      <c r="E55" s="33">
        <f t="shared" si="4"/>
        <v>4</v>
      </c>
      <c r="F55" s="33">
        <f t="shared" si="4"/>
        <v>0</v>
      </c>
      <c r="G55" s="33">
        <f t="shared" si="4"/>
        <v>3</v>
      </c>
      <c r="H55" s="33">
        <f t="shared" si="4"/>
        <v>0</v>
      </c>
      <c r="I55" s="33">
        <f t="shared" si="4"/>
        <v>346</v>
      </c>
    </row>
    <row r="56" spans="1:9" s="46" customFormat="1" ht="12" customHeight="1" x14ac:dyDescent="0.2">
      <c r="A56" s="86"/>
    </row>
    <row r="57" spans="1:9" ht="12.75" customHeight="1" x14ac:dyDescent="0.2">
      <c r="A57" s="124"/>
      <c r="B57" s="125" t="s">
        <v>136</v>
      </c>
      <c r="C57" s="125"/>
      <c r="D57" s="125"/>
      <c r="E57" s="125"/>
      <c r="F57" s="125"/>
      <c r="G57" s="125"/>
      <c r="H57" s="125"/>
      <c r="I57" s="125"/>
    </row>
    <row r="58" spans="1:9" s="46" customFormat="1" ht="12.75" customHeight="1" x14ac:dyDescent="0.2">
      <c r="A58" s="124"/>
      <c r="B58" s="44" t="s">
        <v>124</v>
      </c>
      <c r="C58" s="44" t="s">
        <v>125</v>
      </c>
      <c r="D58" s="44" t="s">
        <v>126</v>
      </c>
      <c r="E58" s="44" t="s">
        <v>162</v>
      </c>
      <c r="F58" s="126" t="s">
        <v>134</v>
      </c>
      <c r="G58" s="126" t="s">
        <v>122</v>
      </c>
      <c r="H58" s="126" t="s">
        <v>123</v>
      </c>
      <c r="I58" s="130" t="s">
        <v>0</v>
      </c>
    </row>
    <row r="59" spans="1:9" s="46" customFormat="1" ht="12.75" customHeight="1" x14ac:dyDescent="0.2">
      <c r="A59" s="128">
        <v>45237</v>
      </c>
      <c r="B59" s="126" t="s">
        <v>160</v>
      </c>
      <c r="C59" s="126" t="s">
        <v>161</v>
      </c>
      <c r="D59" s="126" t="s">
        <v>161</v>
      </c>
      <c r="E59" s="126" t="s">
        <v>160</v>
      </c>
      <c r="F59" s="127"/>
      <c r="G59" s="126"/>
      <c r="H59" s="126"/>
      <c r="I59" s="130"/>
    </row>
    <row r="60" spans="1:9" s="84" customFormat="1" ht="24.75" customHeight="1" x14ac:dyDescent="0.2">
      <c r="A60" s="129"/>
      <c r="B60" s="126"/>
      <c r="C60" s="126"/>
      <c r="D60" s="126"/>
      <c r="E60" s="126"/>
      <c r="F60" s="127"/>
      <c r="G60" s="126"/>
      <c r="H60" s="126"/>
      <c r="I60" s="130"/>
    </row>
    <row r="61" spans="1:9" s="84" customFormat="1" ht="12.75" customHeight="1" x14ac:dyDescent="0.2">
      <c r="A61" s="10" t="s">
        <v>38</v>
      </c>
      <c r="B61" s="58">
        <v>241</v>
      </c>
      <c r="C61" s="58">
        <v>264</v>
      </c>
      <c r="D61" s="58">
        <v>84</v>
      </c>
      <c r="E61" s="58">
        <v>26</v>
      </c>
      <c r="F61" s="45"/>
      <c r="G61" s="45">
        <v>4</v>
      </c>
      <c r="H61" s="45"/>
      <c r="I61" s="59">
        <f t="shared" ref="I61:I70" si="5">SUM(B61:H61)</f>
        <v>619</v>
      </c>
    </row>
    <row r="62" spans="1:9" s="46" customFormat="1" ht="12.75" customHeight="1" x14ac:dyDescent="0.2">
      <c r="A62" s="10" t="s">
        <v>39</v>
      </c>
      <c r="B62" s="58">
        <v>172</v>
      </c>
      <c r="C62" s="58">
        <v>169</v>
      </c>
      <c r="D62" s="58">
        <v>38</v>
      </c>
      <c r="E62" s="58">
        <v>16</v>
      </c>
      <c r="F62" s="45"/>
      <c r="G62" s="45">
        <v>2</v>
      </c>
      <c r="H62" s="45"/>
      <c r="I62" s="59">
        <f t="shared" si="5"/>
        <v>397</v>
      </c>
    </row>
    <row r="63" spans="1:9" s="46" customFormat="1" ht="12.75" customHeight="1" x14ac:dyDescent="0.2">
      <c r="A63" s="10" t="s">
        <v>40</v>
      </c>
      <c r="B63" s="58">
        <v>171</v>
      </c>
      <c r="C63" s="58">
        <v>142</v>
      </c>
      <c r="D63" s="58">
        <v>33</v>
      </c>
      <c r="E63" s="58">
        <v>16</v>
      </c>
      <c r="F63" s="45"/>
      <c r="G63" s="45">
        <v>2</v>
      </c>
      <c r="H63" s="45"/>
      <c r="I63" s="59">
        <v>365</v>
      </c>
    </row>
    <row r="64" spans="1:9" s="46" customFormat="1" ht="12.75" customHeight="1" x14ac:dyDescent="0.2">
      <c r="A64" s="10" t="s">
        <v>41</v>
      </c>
      <c r="B64" s="58">
        <v>206</v>
      </c>
      <c r="C64" s="58">
        <v>271</v>
      </c>
      <c r="D64" s="58">
        <v>72</v>
      </c>
      <c r="E64" s="58">
        <v>29</v>
      </c>
      <c r="F64" s="45"/>
      <c r="G64" s="45">
        <v>6</v>
      </c>
      <c r="H64" s="45"/>
      <c r="I64" s="59">
        <f t="shared" si="5"/>
        <v>584</v>
      </c>
    </row>
    <row r="65" spans="1:9" s="46" customFormat="1" ht="12.75" customHeight="1" x14ac:dyDescent="0.2">
      <c r="A65" s="10" t="s">
        <v>42</v>
      </c>
      <c r="B65" s="58">
        <v>289</v>
      </c>
      <c r="C65" s="58">
        <v>199</v>
      </c>
      <c r="D65" s="58">
        <v>68</v>
      </c>
      <c r="E65" s="58">
        <v>18</v>
      </c>
      <c r="F65" s="45"/>
      <c r="G65" s="45">
        <v>9</v>
      </c>
      <c r="H65" s="45">
        <v>1</v>
      </c>
      <c r="I65" s="59">
        <f t="shared" si="5"/>
        <v>584</v>
      </c>
    </row>
    <row r="66" spans="1:9" s="46" customFormat="1" ht="12.75" customHeight="1" x14ac:dyDescent="0.2">
      <c r="A66" s="10" t="s">
        <v>43</v>
      </c>
      <c r="B66" s="58">
        <v>140</v>
      </c>
      <c r="C66" s="58">
        <v>141</v>
      </c>
      <c r="D66" s="58">
        <v>40</v>
      </c>
      <c r="E66" s="58">
        <v>12</v>
      </c>
      <c r="F66" s="45"/>
      <c r="G66" s="45">
        <v>9</v>
      </c>
      <c r="H66" s="45"/>
      <c r="I66" s="59">
        <f t="shared" si="5"/>
        <v>342</v>
      </c>
    </row>
    <row r="67" spans="1:9" s="46" customFormat="1" ht="12.75" customHeight="1" x14ac:dyDescent="0.2">
      <c r="A67" s="10" t="s">
        <v>44</v>
      </c>
      <c r="B67" s="58">
        <v>59</v>
      </c>
      <c r="C67" s="58">
        <v>61</v>
      </c>
      <c r="D67" s="58">
        <v>15</v>
      </c>
      <c r="E67" s="58">
        <v>8</v>
      </c>
      <c r="F67" s="45"/>
      <c r="G67" s="45">
        <v>4</v>
      </c>
      <c r="H67" s="45"/>
      <c r="I67" s="59">
        <f t="shared" si="5"/>
        <v>147</v>
      </c>
    </row>
    <row r="68" spans="1:9" s="46" customFormat="1" ht="12.75" customHeight="1" x14ac:dyDescent="0.2">
      <c r="A68" s="10" t="s">
        <v>45</v>
      </c>
      <c r="B68" s="58">
        <v>180</v>
      </c>
      <c r="C68" s="58">
        <v>246</v>
      </c>
      <c r="D68" s="58">
        <v>45</v>
      </c>
      <c r="E68" s="58">
        <v>23</v>
      </c>
      <c r="F68" s="45"/>
      <c r="G68" s="45">
        <v>13</v>
      </c>
      <c r="H68" s="45">
        <v>1</v>
      </c>
      <c r="I68" s="59">
        <v>507</v>
      </c>
    </row>
    <row r="69" spans="1:9" s="46" customFormat="1" ht="12.75" customHeight="1" x14ac:dyDescent="0.2">
      <c r="A69" s="10" t="s">
        <v>46</v>
      </c>
      <c r="B69" s="58">
        <v>189</v>
      </c>
      <c r="C69" s="58">
        <v>287</v>
      </c>
      <c r="D69" s="58">
        <v>89</v>
      </c>
      <c r="E69" s="58">
        <v>25</v>
      </c>
      <c r="F69" s="45"/>
      <c r="G69" s="45">
        <v>6</v>
      </c>
      <c r="H69" s="45"/>
      <c r="I69" s="59">
        <f t="shared" si="5"/>
        <v>596</v>
      </c>
    </row>
    <row r="70" spans="1:9" s="46" customFormat="1" ht="12.75" customHeight="1" x14ac:dyDescent="0.2">
      <c r="A70" s="10" t="s">
        <v>47</v>
      </c>
      <c r="B70" s="58">
        <v>192</v>
      </c>
      <c r="C70" s="58">
        <v>138</v>
      </c>
      <c r="D70" s="58">
        <v>34</v>
      </c>
      <c r="E70" s="58">
        <v>20</v>
      </c>
      <c r="F70" s="45"/>
      <c r="G70" s="45">
        <v>8</v>
      </c>
      <c r="H70" s="45"/>
      <c r="I70" s="59">
        <f t="shared" si="5"/>
        <v>392</v>
      </c>
    </row>
    <row r="71" spans="1:9" s="46" customFormat="1" ht="15.75" customHeight="1" x14ac:dyDescent="0.25">
      <c r="A71" s="10" t="s">
        <v>0</v>
      </c>
      <c r="B71" s="33">
        <f t="shared" ref="B71:I71" si="6">SUM(B61:B70)</f>
        <v>1839</v>
      </c>
      <c r="C71" s="33">
        <f t="shared" si="6"/>
        <v>1918</v>
      </c>
      <c r="D71" s="33">
        <f t="shared" si="6"/>
        <v>518</v>
      </c>
      <c r="E71" s="33">
        <f t="shared" si="6"/>
        <v>193</v>
      </c>
      <c r="F71" s="33">
        <f t="shared" si="6"/>
        <v>0</v>
      </c>
      <c r="G71" s="33">
        <f t="shared" si="6"/>
        <v>63</v>
      </c>
      <c r="H71" s="33">
        <f t="shared" si="6"/>
        <v>2</v>
      </c>
      <c r="I71" s="33">
        <f t="shared" si="6"/>
        <v>4533</v>
      </c>
    </row>
    <row r="72" spans="1:9" ht="14.25" x14ac:dyDescent="0.2">
      <c r="C72" s="58"/>
      <c r="D72" s="58"/>
      <c r="E72" s="58"/>
    </row>
    <row r="73" spans="1:9" ht="12.75" customHeight="1" x14ac:dyDescent="0.2">
      <c r="A73" s="124"/>
      <c r="B73" s="125" t="s">
        <v>136</v>
      </c>
      <c r="C73" s="125"/>
      <c r="D73" s="125"/>
      <c r="E73" s="125"/>
      <c r="F73" s="125"/>
      <c r="G73" s="125"/>
      <c r="H73" s="125"/>
      <c r="I73" s="125"/>
    </row>
    <row r="74" spans="1:9" s="46" customFormat="1" ht="12.75" customHeight="1" x14ac:dyDescent="0.2">
      <c r="A74" s="124"/>
      <c r="B74" s="44" t="s">
        <v>124</v>
      </c>
      <c r="C74" s="44" t="s">
        <v>125</v>
      </c>
      <c r="D74" s="44" t="s">
        <v>126</v>
      </c>
      <c r="E74" s="44" t="s">
        <v>162</v>
      </c>
      <c r="F74" s="126" t="s">
        <v>134</v>
      </c>
      <c r="G74" s="126" t="s">
        <v>122</v>
      </c>
      <c r="H74" s="126" t="s">
        <v>123</v>
      </c>
      <c r="I74" s="130" t="s">
        <v>0</v>
      </c>
    </row>
    <row r="75" spans="1:9" s="46" customFormat="1" ht="12.75" customHeight="1" x14ac:dyDescent="0.2">
      <c r="A75" s="128">
        <v>45237</v>
      </c>
      <c r="B75" s="126" t="s">
        <v>160</v>
      </c>
      <c r="C75" s="126" t="s">
        <v>161</v>
      </c>
      <c r="D75" s="126" t="s">
        <v>161</v>
      </c>
      <c r="E75" s="126" t="s">
        <v>160</v>
      </c>
      <c r="F75" s="127"/>
      <c r="G75" s="126"/>
      <c r="H75" s="126"/>
      <c r="I75" s="130"/>
    </row>
    <row r="76" spans="1:9" s="84" customFormat="1" ht="24" customHeight="1" x14ac:dyDescent="0.2">
      <c r="A76" s="129"/>
      <c r="B76" s="126"/>
      <c r="C76" s="126"/>
      <c r="D76" s="126"/>
      <c r="E76" s="126"/>
      <c r="F76" s="127"/>
      <c r="G76" s="126"/>
      <c r="H76" s="126"/>
      <c r="I76" s="130"/>
    </row>
    <row r="77" spans="1:9" s="84" customFormat="1" ht="12.75" customHeight="1" x14ac:dyDescent="0.2">
      <c r="A77" s="10" t="s">
        <v>48</v>
      </c>
      <c r="B77" s="58">
        <v>392</v>
      </c>
      <c r="C77" s="58">
        <v>212</v>
      </c>
      <c r="D77" s="58">
        <v>57</v>
      </c>
      <c r="E77" s="58">
        <v>19</v>
      </c>
      <c r="F77" s="58"/>
      <c r="G77" s="45">
        <v>13</v>
      </c>
      <c r="H77" s="45"/>
      <c r="I77" s="59">
        <f t="shared" ref="I77:I88" si="7">SUM(B77:H77)</f>
        <v>693</v>
      </c>
    </row>
    <row r="78" spans="1:9" s="84" customFormat="1" ht="12.75" customHeight="1" x14ac:dyDescent="0.2">
      <c r="A78" s="10" t="s">
        <v>49</v>
      </c>
      <c r="B78" s="58">
        <v>278</v>
      </c>
      <c r="C78" s="58">
        <v>237</v>
      </c>
      <c r="D78" s="58">
        <v>67</v>
      </c>
      <c r="E78" s="58">
        <v>20</v>
      </c>
      <c r="F78" s="58"/>
      <c r="G78" s="45">
        <v>21</v>
      </c>
      <c r="H78" s="45"/>
      <c r="I78" s="59">
        <f t="shared" si="7"/>
        <v>623</v>
      </c>
    </row>
    <row r="79" spans="1:9" s="84" customFormat="1" ht="12.75" customHeight="1" x14ac:dyDescent="0.2">
      <c r="A79" s="10" t="s">
        <v>50</v>
      </c>
      <c r="B79" s="58">
        <v>159</v>
      </c>
      <c r="C79" s="58">
        <v>114</v>
      </c>
      <c r="D79" s="58">
        <v>24</v>
      </c>
      <c r="E79" s="58">
        <v>13</v>
      </c>
      <c r="F79" s="58"/>
      <c r="G79" s="45">
        <v>11</v>
      </c>
      <c r="H79" s="45"/>
      <c r="I79" s="59">
        <f t="shared" si="7"/>
        <v>321</v>
      </c>
    </row>
    <row r="80" spans="1:9" s="46" customFormat="1" ht="12.75" customHeight="1" x14ac:dyDescent="0.2">
      <c r="A80" s="10" t="s">
        <v>51</v>
      </c>
      <c r="B80" s="58">
        <v>135</v>
      </c>
      <c r="C80" s="58">
        <v>126</v>
      </c>
      <c r="D80" s="58">
        <v>19</v>
      </c>
      <c r="E80" s="58">
        <v>15</v>
      </c>
      <c r="F80" s="58">
        <v>1</v>
      </c>
      <c r="G80" s="45">
        <v>3</v>
      </c>
      <c r="H80" s="45"/>
      <c r="I80" s="59">
        <f t="shared" si="7"/>
        <v>299</v>
      </c>
    </row>
    <row r="81" spans="1:9" s="46" customFormat="1" ht="12.75" customHeight="1" x14ac:dyDescent="0.2">
      <c r="A81" s="10" t="s">
        <v>52</v>
      </c>
      <c r="B81" s="58">
        <v>41</v>
      </c>
      <c r="C81" s="58">
        <v>56</v>
      </c>
      <c r="D81" s="58">
        <v>9</v>
      </c>
      <c r="E81" s="58">
        <v>2</v>
      </c>
      <c r="F81" s="58"/>
      <c r="G81" s="45">
        <v>3</v>
      </c>
      <c r="H81" s="45"/>
      <c r="I81" s="59">
        <f t="shared" si="7"/>
        <v>111</v>
      </c>
    </row>
    <row r="82" spans="1:9" s="46" customFormat="1" ht="12.75" customHeight="1" x14ac:dyDescent="0.2">
      <c r="A82" s="10" t="s">
        <v>53</v>
      </c>
      <c r="B82" s="58">
        <v>285</v>
      </c>
      <c r="C82" s="58">
        <v>222</v>
      </c>
      <c r="D82" s="58">
        <v>53</v>
      </c>
      <c r="E82" s="58">
        <v>10</v>
      </c>
      <c r="F82" s="58"/>
      <c r="G82" s="45">
        <v>17</v>
      </c>
      <c r="H82" s="45"/>
      <c r="I82" s="59">
        <f t="shared" si="7"/>
        <v>587</v>
      </c>
    </row>
    <row r="83" spans="1:9" s="46" customFormat="1" ht="12.75" customHeight="1" x14ac:dyDescent="0.2">
      <c r="A83" s="10" t="s">
        <v>54</v>
      </c>
      <c r="B83" s="58">
        <v>230</v>
      </c>
      <c r="C83" s="58">
        <v>127</v>
      </c>
      <c r="D83" s="58">
        <v>35</v>
      </c>
      <c r="E83" s="58">
        <v>11</v>
      </c>
      <c r="F83" s="58"/>
      <c r="G83" s="45">
        <v>5</v>
      </c>
      <c r="H83" s="45"/>
      <c r="I83" s="59">
        <f t="shared" si="7"/>
        <v>408</v>
      </c>
    </row>
    <row r="84" spans="1:9" s="46" customFormat="1" ht="12.75" customHeight="1" x14ac:dyDescent="0.2">
      <c r="A84" s="10" t="s">
        <v>55</v>
      </c>
      <c r="B84" s="58">
        <v>263</v>
      </c>
      <c r="C84" s="58">
        <v>150</v>
      </c>
      <c r="D84" s="58">
        <v>47</v>
      </c>
      <c r="E84" s="58">
        <v>19</v>
      </c>
      <c r="F84" s="58"/>
      <c r="G84" s="45">
        <v>4</v>
      </c>
      <c r="H84" s="45"/>
      <c r="I84" s="59">
        <f t="shared" si="7"/>
        <v>483</v>
      </c>
    </row>
    <row r="85" spans="1:9" s="46" customFormat="1" ht="12.75" customHeight="1" x14ac:dyDescent="0.2">
      <c r="A85" s="10" t="s">
        <v>56</v>
      </c>
      <c r="B85" s="58">
        <v>129</v>
      </c>
      <c r="C85" s="58">
        <v>82</v>
      </c>
      <c r="D85" s="58">
        <v>26</v>
      </c>
      <c r="E85" s="58">
        <v>6</v>
      </c>
      <c r="F85" s="58"/>
      <c r="G85" s="45">
        <v>7</v>
      </c>
      <c r="H85" s="45"/>
      <c r="I85" s="59">
        <f t="shared" si="7"/>
        <v>250</v>
      </c>
    </row>
    <row r="86" spans="1:9" s="46" customFormat="1" ht="12.75" customHeight="1" x14ac:dyDescent="0.2">
      <c r="A86" s="10" t="s">
        <v>57</v>
      </c>
      <c r="B86" s="58">
        <v>229</v>
      </c>
      <c r="C86" s="58">
        <v>133</v>
      </c>
      <c r="D86" s="58">
        <v>30</v>
      </c>
      <c r="E86" s="58">
        <v>19</v>
      </c>
      <c r="F86" s="58"/>
      <c r="G86" s="45">
        <v>9</v>
      </c>
      <c r="H86" s="45"/>
      <c r="I86" s="59">
        <f t="shared" si="7"/>
        <v>420</v>
      </c>
    </row>
    <row r="87" spans="1:9" s="46" customFormat="1" ht="12.75" customHeight="1" x14ac:dyDescent="0.2">
      <c r="A87" s="10" t="s">
        <v>58</v>
      </c>
      <c r="B87" s="58">
        <v>223</v>
      </c>
      <c r="C87" s="58">
        <v>175</v>
      </c>
      <c r="D87" s="58">
        <v>39</v>
      </c>
      <c r="E87" s="58">
        <v>15</v>
      </c>
      <c r="F87" s="58">
        <v>1</v>
      </c>
      <c r="G87" s="45">
        <v>14</v>
      </c>
      <c r="H87" s="45"/>
      <c r="I87" s="59">
        <f t="shared" si="7"/>
        <v>467</v>
      </c>
    </row>
    <row r="88" spans="1:9" s="46" customFormat="1" ht="12.75" customHeight="1" x14ac:dyDescent="0.2">
      <c r="A88" s="10" t="s">
        <v>59</v>
      </c>
      <c r="B88" s="58">
        <v>86</v>
      </c>
      <c r="C88" s="58">
        <v>58</v>
      </c>
      <c r="D88" s="58">
        <v>30</v>
      </c>
      <c r="E88" s="58">
        <v>9</v>
      </c>
      <c r="F88" s="58"/>
      <c r="G88" s="45">
        <v>7</v>
      </c>
      <c r="H88" s="45"/>
      <c r="I88" s="59">
        <f t="shared" si="7"/>
        <v>190</v>
      </c>
    </row>
    <row r="89" spans="1:9" s="46" customFormat="1" ht="15.75" customHeight="1" x14ac:dyDescent="0.25">
      <c r="A89" s="10" t="s">
        <v>0</v>
      </c>
      <c r="B89" s="33">
        <f t="shared" ref="B89:I89" si="8">SUM(B77:B88)</f>
        <v>2450</v>
      </c>
      <c r="C89" s="33">
        <f t="shared" si="8"/>
        <v>1692</v>
      </c>
      <c r="D89" s="33">
        <f t="shared" si="8"/>
        <v>436</v>
      </c>
      <c r="E89" s="33">
        <f t="shared" si="8"/>
        <v>158</v>
      </c>
      <c r="F89" s="33">
        <f t="shared" si="8"/>
        <v>2</v>
      </c>
      <c r="G89" s="33">
        <f t="shared" si="8"/>
        <v>114</v>
      </c>
      <c r="H89" s="33">
        <f t="shared" si="8"/>
        <v>0</v>
      </c>
      <c r="I89" s="33">
        <f t="shared" si="8"/>
        <v>4852</v>
      </c>
    </row>
    <row r="91" spans="1:9" ht="12.75" customHeight="1" x14ac:dyDescent="0.2">
      <c r="A91" s="124"/>
      <c r="B91" s="125" t="s">
        <v>136</v>
      </c>
      <c r="C91" s="125"/>
      <c r="D91" s="125"/>
      <c r="E91" s="125"/>
      <c r="F91" s="125"/>
      <c r="G91" s="125"/>
      <c r="H91" s="125"/>
      <c r="I91" s="125"/>
    </row>
    <row r="92" spans="1:9" s="46" customFormat="1" ht="12.75" customHeight="1" x14ac:dyDescent="0.2">
      <c r="A92" s="124"/>
      <c r="B92" s="44" t="s">
        <v>124</v>
      </c>
      <c r="C92" s="44" t="s">
        <v>125</v>
      </c>
      <c r="D92" s="44" t="s">
        <v>126</v>
      </c>
      <c r="E92" s="44" t="s">
        <v>162</v>
      </c>
      <c r="F92" s="126" t="s">
        <v>134</v>
      </c>
      <c r="G92" s="126" t="s">
        <v>122</v>
      </c>
      <c r="H92" s="126" t="s">
        <v>123</v>
      </c>
      <c r="I92" s="130" t="s">
        <v>0</v>
      </c>
    </row>
    <row r="93" spans="1:9" s="46" customFormat="1" ht="12.75" customHeight="1" x14ac:dyDescent="0.2">
      <c r="A93" s="128">
        <v>45237</v>
      </c>
      <c r="B93" s="126" t="s">
        <v>160</v>
      </c>
      <c r="C93" s="126" t="s">
        <v>161</v>
      </c>
      <c r="D93" s="126" t="s">
        <v>161</v>
      </c>
      <c r="E93" s="126" t="s">
        <v>160</v>
      </c>
      <c r="F93" s="127"/>
      <c r="G93" s="126"/>
      <c r="H93" s="126"/>
      <c r="I93" s="130"/>
    </row>
    <row r="94" spans="1:9" s="84" customFormat="1" ht="24.75" customHeight="1" x14ac:dyDescent="0.2">
      <c r="A94" s="129"/>
      <c r="B94" s="126"/>
      <c r="C94" s="126"/>
      <c r="D94" s="126"/>
      <c r="E94" s="126"/>
      <c r="F94" s="127"/>
      <c r="G94" s="126"/>
      <c r="H94" s="126"/>
      <c r="I94" s="130"/>
    </row>
    <row r="95" spans="1:9" s="46" customFormat="1" ht="12.75" customHeight="1" x14ac:dyDescent="0.2">
      <c r="A95" s="10" t="s">
        <v>60</v>
      </c>
      <c r="B95" s="58">
        <v>193</v>
      </c>
      <c r="C95" s="58">
        <v>177</v>
      </c>
      <c r="D95" s="58">
        <v>64</v>
      </c>
      <c r="E95" s="58">
        <v>13</v>
      </c>
      <c r="F95" s="45"/>
      <c r="G95" s="45">
        <v>4</v>
      </c>
      <c r="H95" s="45"/>
      <c r="I95" s="59">
        <f>SUM(B95:H95)</f>
        <v>451</v>
      </c>
    </row>
    <row r="96" spans="1:9" s="46" customFormat="1" ht="12.75" customHeight="1" x14ac:dyDescent="0.2">
      <c r="A96" s="10" t="s">
        <v>61</v>
      </c>
      <c r="B96" s="58">
        <v>156</v>
      </c>
      <c r="C96" s="58">
        <v>213</v>
      </c>
      <c r="D96" s="58">
        <v>58</v>
      </c>
      <c r="E96" s="58">
        <v>10</v>
      </c>
      <c r="F96" s="45"/>
      <c r="G96" s="45">
        <v>13</v>
      </c>
      <c r="H96" s="45"/>
      <c r="I96" s="59">
        <f>SUM(B96:H96)</f>
        <v>450</v>
      </c>
    </row>
    <row r="97" spans="1:9" s="46" customFormat="1" ht="15.75" customHeight="1" x14ac:dyDescent="0.25">
      <c r="A97" s="10" t="s">
        <v>0</v>
      </c>
      <c r="B97" s="33">
        <f t="shared" ref="B97:I97" si="9">SUM(B95:B96)</f>
        <v>349</v>
      </c>
      <c r="C97" s="33">
        <f t="shared" si="9"/>
        <v>390</v>
      </c>
      <c r="D97" s="33">
        <f t="shared" si="9"/>
        <v>122</v>
      </c>
      <c r="E97" s="33">
        <f t="shared" si="9"/>
        <v>23</v>
      </c>
      <c r="F97" s="33">
        <f t="shared" si="9"/>
        <v>0</v>
      </c>
      <c r="G97" s="33">
        <f t="shared" si="9"/>
        <v>17</v>
      </c>
      <c r="H97" s="33">
        <f t="shared" si="9"/>
        <v>0</v>
      </c>
      <c r="I97" s="33">
        <f t="shared" si="9"/>
        <v>901</v>
      </c>
    </row>
    <row r="98" spans="1:9" s="46" customFormat="1" ht="15.75" customHeight="1" x14ac:dyDescent="0.25">
      <c r="A98" s="11"/>
      <c r="B98" s="26" t="s">
        <v>296</v>
      </c>
      <c r="C98" s="26" t="s">
        <v>296</v>
      </c>
      <c r="D98" s="26" t="s">
        <v>296</v>
      </c>
      <c r="E98" s="26" t="s">
        <v>296</v>
      </c>
      <c r="F98" s="26"/>
      <c r="G98" s="26"/>
      <c r="H98" s="26"/>
      <c r="I98" s="26"/>
    </row>
    <row r="100" spans="1:9" ht="12.75" customHeight="1" x14ac:dyDescent="0.2">
      <c r="A100" s="124"/>
      <c r="B100" s="125" t="s">
        <v>136</v>
      </c>
      <c r="C100" s="125"/>
      <c r="D100" s="125"/>
      <c r="E100" s="125"/>
      <c r="F100" s="125"/>
      <c r="G100" s="125"/>
      <c r="H100" s="125"/>
      <c r="I100" s="125"/>
    </row>
    <row r="101" spans="1:9" s="46" customFormat="1" ht="12.75" customHeight="1" x14ac:dyDescent="0.2">
      <c r="A101" s="124"/>
      <c r="B101" s="44" t="s">
        <v>124</v>
      </c>
      <c r="C101" s="44" t="s">
        <v>125</v>
      </c>
      <c r="D101" s="44" t="s">
        <v>126</v>
      </c>
      <c r="E101" s="44" t="s">
        <v>162</v>
      </c>
      <c r="F101" s="126" t="s">
        <v>134</v>
      </c>
      <c r="G101" s="126" t="s">
        <v>122</v>
      </c>
      <c r="H101" s="126" t="s">
        <v>123</v>
      </c>
      <c r="I101" s="130" t="s">
        <v>0</v>
      </c>
    </row>
    <row r="102" spans="1:9" s="46" customFormat="1" ht="12.75" customHeight="1" x14ac:dyDescent="0.2">
      <c r="A102" s="128">
        <v>45237</v>
      </c>
      <c r="B102" s="126" t="s">
        <v>160</v>
      </c>
      <c r="C102" s="126" t="s">
        <v>161</v>
      </c>
      <c r="D102" s="126" t="s">
        <v>161</v>
      </c>
      <c r="E102" s="126" t="s">
        <v>160</v>
      </c>
      <c r="F102" s="127"/>
      <c r="G102" s="126"/>
      <c r="H102" s="126"/>
      <c r="I102" s="130"/>
    </row>
    <row r="103" spans="1:9" s="84" customFormat="1" ht="24.75" customHeight="1" x14ac:dyDescent="0.2">
      <c r="A103" s="129"/>
      <c r="B103" s="126"/>
      <c r="C103" s="126"/>
      <c r="D103" s="126"/>
      <c r="E103" s="126"/>
      <c r="F103" s="127"/>
      <c r="G103" s="126"/>
      <c r="H103" s="126"/>
      <c r="I103" s="130"/>
    </row>
    <row r="104" spans="1:9" s="84" customFormat="1" ht="12.75" customHeight="1" x14ac:dyDescent="0.2">
      <c r="A104" s="10" t="s">
        <v>62</v>
      </c>
      <c r="B104" s="58">
        <v>78</v>
      </c>
      <c r="C104" s="58">
        <v>78</v>
      </c>
      <c r="D104" s="58">
        <v>25</v>
      </c>
      <c r="E104" s="58">
        <v>4</v>
      </c>
      <c r="F104" s="58">
        <v>2</v>
      </c>
      <c r="G104" s="45">
        <v>9</v>
      </c>
      <c r="H104" s="45"/>
      <c r="I104" s="59">
        <f t="shared" ref="I104:I110" si="10">SUM(B104:H104)</f>
        <v>196</v>
      </c>
    </row>
    <row r="105" spans="1:9" s="46" customFormat="1" ht="12.75" customHeight="1" x14ac:dyDescent="0.2">
      <c r="A105" s="10" t="s">
        <v>63</v>
      </c>
      <c r="B105" s="58">
        <v>82</v>
      </c>
      <c r="C105" s="58">
        <v>181</v>
      </c>
      <c r="D105" s="58">
        <v>46</v>
      </c>
      <c r="E105" s="58">
        <v>5</v>
      </c>
      <c r="F105" s="45"/>
      <c r="G105" s="45">
        <v>8</v>
      </c>
      <c r="H105" s="45"/>
      <c r="I105" s="59">
        <f t="shared" si="10"/>
        <v>322</v>
      </c>
    </row>
    <row r="106" spans="1:9" s="46" customFormat="1" ht="12.75" customHeight="1" x14ac:dyDescent="0.2">
      <c r="A106" s="10" t="s">
        <v>64</v>
      </c>
      <c r="B106" s="58">
        <v>40</v>
      </c>
      <c r="C106" s="58">
        <v>89</v>
      </c>
      <c r="D106" s="58">
        <v>29</v>
      </c>
      <c r="E106" s="58">
        <v>7</v>
      </c>
      <c r="F106" s="45"/>
      <c r="G106" s="45">
        <v>1</v>
      </c>
      <c r="H106" s="45"/>
      <c r="I106" s="59">
        <f t="shared" si="10"/>
        <v>166</v>
      </c>
    </row>
    <row r="107" spans="1:9" s="46" customFormat="1" ht="12.75" customHeight="1" x14ac:dyDescent="0.2">
      <c r="A107" s="10" t="s">
        <v>65</v>
      </c>
      <c r="B107" s="58">
        <v>57</v>
      </c>
      <c r="C107" s="58">
        <v>86</v>
      </c>
      <c r="D107" s="58">
        <v>13</v>
      </c>
      <c r="E107" s="58">
        <v>3</v>
      </c>
      <c r="F107" s="45"/>
      <c r="G107" s="45">
        <v>6</v>
      </c>
      <c r="H107" s="45"/>
      <c r="I107" s="59">
        <f t="shared" si="10"/>
        <v>165</v>
      </c>
    </row>
    <row r="108" spans="1:9" s="46" customFormat="1" ht="12.75" customHeight="1" x14ac:dyDescent="0.2">
      <c r="A108" s="10" t="s">
        <v>66</v>
      </c>
      <c r="B108" s="58">
        <v>46</v>
      </c>
      <c r="C108" s="58">
        <v>53</v>
      </c>
      <c r="D108" s="58">
        <v>15</v>
      </c>
      <c r="E108" s="58">
        <v>2</v>
      </c>
      <c r="F108" s="45"/>
      <c r="G108" s="45">
        <v>5</v>
      </c>
      <c r="H108" s="45"/>
      <c r="I108" s="59">
        <f t="shared" si="10"/>
        <v>121</v>
      </c>
    </row>
    <row r="109" spans="1:9" s="46" customFormat="1" ht="12.75" customHeight="1" x14ac:dyDescent="0.2">
      <c r="A109" s="10" t="s">
        <v>67</v>
      </c>
      <c r="B109" s="58">
        <v>66</v>
      </c>
      <c r="C109" s="58">
        <v>100</v>
      </c>
      <c r="D109" s="58">
        <v>23</v>
      </c>
      <c r="E109" s="58">
        <v>7</v>
      </c>
      <c r="F109" s="45"/>
      <c r="G109" s="45">
        <v>6</v>
      </c>
      <c r="H109" s="45"/>
      <c r="I109" s="59">
        <f t="shared" si="10"/>
        <v>202</v>
      </c>
    </row>
    <row r="110" spans="1:9" s="46" customFormat="1" ht="12.75" customHeight="1" x14ac:dyDescent="0.2">
      <c r="A110" s="10" t="s">
        <v>68</v>
      </c>
      <c r="B110" s="58">
        <v>108</v>
      </c>
      <c r="C110" s="58">
        <v>90</v>
      </c>
      <c r="D110" s="58">
        <v>22</v>
      </c>
      <c r="E110" s="58">
        <v>3</v>
      </c>
      <c r="F110" s="45"/>
      <c r="G110" s="45">
        <v>7</v>
      </c>
      <c r="H110" s="45"/>
      <c r="I110" s="59">
        <f t="shared" si="10"/>
        <v>230</v>
      </c>
    </row>
    <row r="111" spans="1:9" s="46" customFormat="1" ht="15.75" customHeight="1" x14ac:dyDescent="0.25">
      <c r="A111" s="10" t="s">
        <v>0</v>
      </c>
      <c r="B111" s="33">
        <f t="shared" ref="B111:I111" si="11">SUM(B104:B110)</f>
        <v>477</v>
      </c>
      <c r="C111" s="33">
        <f t="shared" si="11"/>
        <v>677</v>
      </c>
      <c r="D111" s="33">
        <f t="shared" si="11"/>
        <v>173</v>
      </c>
      <c r="E111" s="33">
        <f t="shared" si="11"/>
        <v>31</v>
      </c>
      <c r="F111" s="33">
        <f t="shared" si="11"/>
        <v>2</v>
      </c>
      <c r="G111" s="33">
        <f t="shared" si="11"/>
        <v>42</v>
      </c>
      <c r="H111" s="33">
        <f t="shared" si="11"/>
        <v>0</v>
      </c>
      <c r="I111" s="33">
        <f t="shared" si="11"/>
        <v>1402</v>
      </c>
    </row>
    <row r="113" spans="1:9" ht="12.75" customHeight="1" x14ac:dyDescent="0.2">
      <c r="A113" s="124"/>
      <c r="B113" s="125" t="s">
        <v>136</v>
      </c>
      <c r="C113" s="125"/>
      <c r="D113" s="125"/>
      <c r="E113" s="125"/>
      <c r="F113" s="125"/>
      <c r="G113" s="125"/>
      <c r="H113" s="125"/>
      <c r="I113" s="125"/>
    </row>
    <row r="114" spans="1:9" s="46" customFormat="1" ht="12.75" customHeight="1" x14ac:dyDescent="0.2">
      <c r="A114" s="124"/>
      <c r="B114" s="44" t="s">
        <v>124</v>
      </c>
      <c r="C114" s="44" t="s">
        <v>125</v>
      </c>
      <c r="D114" s="44" t="s">
        <v>126</v>
      </c>
      <c r="E114" s="44" t="s">
        <v>162</v>
      </c>
      <c r="F114" s="126" t="s">
        <v>134</v>
      </c>
      <c r="G114" s="126" t="s">
        <v>122</v>
      </c>
      <c r="H114" s="126" t="s">
        <v>123</v>
      </c>
      <c r="I114" s="130" t="s">
        <v>0</v>
      </c>
    </row>
    <row r="115" spans="1:9" s="46" customFormat="1" ht="12.75" customHeight="1" x14ac:dyDescent="0.2">
      <c r="A115" s="128">
        <v>45237</v>
      </c>
      <c r="B115" s="126" t="s">
        <v>160</v>
      </c>
      <c r="C115" s="126" t="s">
        <v>161</v>
      </c>
      <c r="D115" s="126" t="s">
        <v>161</v>
      </c>
      <c r="E115" s="126" t="s">
        <v>160</v>
      </c>
      <c r="F115" s="127"/>
      <c r="G115" s="126"/>
      <c r="H115" s="126"/>
      <c r="I115" s="130"/>
    </row>
    <row r="116" spans="1:9" s="84" customFormat="1" ht="24" customHeight="1" x14ac:dyDescent="0.2">
      <c r="A116" s="129"/>
      <c r="B116" s="126"/>
      <c r="C116" s="126"/>
      <c r="D116" s="126"/>
      <c r="E116" s="126"/>
      <c r="F116" s="127"/>
      <c r="G116" s="126"/>
      <c r="H116" s="126"/>
      <c r="I116" s="130"/>
    </row>
    <row r="117" spans="1:9" s="84" customFormat="1" ht="12.75" customHeight="1" x14ac:dyDescent="0.2">
      <c r="A117" s="10" t="s">
        <v>69</v>
      </c>
      <c r="B117" s="58">
        <v>92</v>
      </c>
      <c r="C117" s="58">
        <v>94</v>
      </c>
      <c r="D117" s="58">
        <v>28</v>
      </c>
      <c r="E117" s="58">
        <v>9</v>
      </c>
      <c r="F117" s="45"/>
      <c r="G117" s="45">
        <v>2</v>
      </c>
      <c r="H117" s="45"/>
      <c r="I117" s="59">
        <f>SUM(B117:H117)</f>
        <v>225</v>
      </c>
    </row>
    <row r="118" spans="1:9" s="46" customFormat="1" ht="12.75" customHeight="1" x14ac:dyDescent="0.2">
      <c r="A118" s="10" t="s">
        <v>70</v>
      </c>
      <c r="B118" s="58">
        <v>110</v>
      </c>
      <c r="C118" s="58">
        <v>252</v>
      </c>
      <c r="D118" s="58">
        <v>68</v>
      </c>
      <c r="E118" s="58">
        <v>14</v>
      </c>
      <c r="F118" s="58">
        <v>1</v>
      </c>
      <c r="G118" s="45">
        <v>2</v>
      </c>
      <c r="H118" s="45"/>
      <c r="I118" s="59">
        <f>SUM(B118:H118)</f>
        <v>447</v>
      </c>
    </row>
    <row r="119" spans="1:9" s="46" customFormat="1" ht="12.75" customHeight="1" x14ac:dyDescent="0.2">
      <c r="A119" s="10" t="s">
        <v>71</v>
      </c>
      <c r="B119" s="58">
        <v>93</v>
      </c>
      <c r="C119" s="58">
        <v>146</v>
      </c>
      <c r="D119" s="58">
        <v>44</v>
      </c>
      <c r="E119" s="58">
        <v>11</v>
      </c>
      <c r="F119" s="45"/>
      <c r="G119" s="45">
        <v>3</v>
      </c>
      <c r="H119" s="45"/>
      <c r="I119" s="59">
        <f>SUM(B119:H119)</f>
        <v>297</v>
      </c>
    </row>
    <row r="120" spans="1:9" s="46" customFormat="1" ht="12.75" customHeight="1" x14ac:dyDescent="0.2">
      <c r="A120" s="10" t="s">
        <v>72</v>
      </c>
      <c r="B120" s="58">
        <v>79</v>
      </c>
      <c r="C120" s="58">
        <v>115</v>
      </c>
      <c r="D120" s="58">
        <v>24</v>
      </c>
      <c r="E120" s="58">
        <v>6</v>
      </c>
      <c r="F120" s="45"/>
      <c r="G120" s="45">
        <v>1</v>
      </c>
      <c r="H120" s="45"/>
      <c r="I120" s="59">
        <f>SUM(B120:H120)</f>
        <v>225</v>
      </c>
    </row>
    <row r="121" spans="1:9" s="46" customFormat="1" ht="15.75" customHeight="1" x14ac:dyDescent="0.25">
      <c r="A121" s="10" t="s">
        <v>0</v>
      </c>
      <c r="B121" s="33">
        <f t="shared" ref="B121:I121" si="12">SUM(B117:B120)</f>
        <v>374</v>
      </c>
      <c r="C121" s="33">
        <f t="shared" si="12"/>
        <v>607</v>
      </c>
      <c r="D121" s="33">
        <f t="shared" si="12"/>
        <v>164</v>
      </c>
      <c r="E121" s="33">
        <f t="shared" si="12"/>
        <v>40</v>
      </c>
      <c r="F121" s="33">
        <f t="shared" si="12"/>
        <v>1</v>
      </c>
      <c r="G121" s="33">
        <f t="shared" si="12"/>
        <v>8</v>
      </c>
      <c r="H121" s="33">
        <f t="shared" si="12"/>
        <v>0</v>
      </c>
      <c r="I121" s="33">
        <f t="shared" si="12"/>
        <v>1194</v>
      </c>
    </row>
    <row r="122" spans="1:9" ht="12" customHeight="1" x14ac:dyDescent="0.2"/>
    <row r="123" spans="1:9" ht="12.75" customHeight="1" x14ac:dyDescent="0.2">
      <c r="A123" s="124"/>
      <c r="B123" s="125" t="s">
        <v>136</v>
      </c>
      <c r="C123" s="125"/>
      <c r="D123" s="125"/>
      <c r="E123" s="125"/>
      <c r="F123" s="125"/>
      <c r="G123" s="125"/>
      <c r="H123" s="125"/>
      <c r="I123" s="125"/>
    </row>
    <row r="124" spans="1:9" s="46" customFormat="1" ht="12.75" customHeight="1" x14ac:dyDescent="0.2">
      <c r="A124" s="124"/>
      <c r="B124" s="44" t="s">
        <v>124</v>
      </c>
      <c r="C124" s="44" t="s">
        <v>125</v>
      </c>
      <c r="D124" s="44" t="s">
        <v>126</v>
      </c>
      <c r="E124" s="44" t="s">
        <v>162</v>
      </c>
      <c r="F124" s="126" t="s">
        <v>134</v>
      </c>
      <c r="G124" s="126" t="s">
        <v>122</v>
      </c>
      <c r="H124" s="126" t="s">
        <v>123</v>
      </c>
      <c r="I124" s="130" t="s">
        <v>0</v>
      </c>
    </row>
    <row r="125" spans="1:9" s="46" customFormat="1" ht="12.75" customHeight="1" x14ac:dyDescent="0.2">
      <c r="A125" s="128">
        <v>45237</v>
      </c>
      <c r="B125" s="126" t="s">
        <v>160</v>
      </c>
      <c r="C125" s="126" t="s">
        <v>161</v>
      </c>
      <c r="D125" s="126" t="s">
        <v>161</v>
      </c>
      <c r="E125" s="126" t="s">
        <v>160</v>
      </c>
      <c r="F125" s="127"/>
      <c r="G125" s="126"/>
      <c r="H125" s="126"/>
      <c r="I125" s="130"/>
    </row>
    <row r="126" spans="1:9" s="84" customFormat="1" ht="24.75" customHeight="1" x14ac:dyDescent="0.2">
      <c r="A126" s="129"/>
      <c r="B126" s="126"/>
      <c r="C126" s="126"/>
      <c r="D126" s="126"/>
      <c r="E126" s="126"/>
      <c r="F126" s="127"/>
      <c r="G126" s="126"/>
      <c r="H126" s="126"/>
      <c r="I126" s="130"/>
    </row>
    <row r="127" spans="1:9" s="84" customFormat="1" ht="12.75" customHeight="1" x14ac:dyDescent="0.2">
      <c r="A127" s="10" t="s">
        <v>73</v>
      </c>
      <c r="B127" s="58">
        <v>106</v>
      </c>
      <c r="C127" s="58">
        <v>101</v>
      </c>
      <c r="D127" s="58">
        <v>54</v>
      </c>
      <c r="E127" s="58">
        <v>15</v>
      </c>
      <c r="F127" s="45"/>
      <c r="G127" s="45">
        <v>9</v>
      </c>
      <c r="H127" s="45"/>
      <c r="I127" s="59">
        <f t="shared" ref="I127:I134" si="13">SUM(B127:H127)</f>
        <v>285</v>
      </c>
    </row>
    <row r="128" spans="1:9" s="46" customFormat="1" ht="12.75" customHeight="1" x14ac:dyDescent="0.2">
      <c r="A128" s="10" t="s">
        <v>74</v>
      </c>
      <c r="B128" s="58">
        <v>362</v>
      </c>
      <c r="C128" s="58">
        <v>259</v>
      </c>
      <c r="D128" s="58">
        <v>63</v>
      </c>
      <c r="E128" s="58">
        <v>17</v>
      </c>
      <c r="F128" s="45"/>
      <c r="G128" s="45">
        <v>20</v>
      </c>
      <c r="H128" s="45"/>
      <c r="I128" s="59">
        <f t="shared" si="13"/>
        <v>721</v>
      </c>
    </row>
    <row r="129" spans="1:9" s="46" customFormat="1" ht="12.75" customHeight="1" x14ac:dyDescent="0.2">
      <c r="A129" s="10" t="s">
        <v>75</v>
      </c>
      <c r="B129" s="58">
        <v>177</v>
      </c>
      <c r="C129" s="58">
        <v>168</v>
      </c>
      <c r="D129" s="58">
        <v>61</v>
      </c>
      <c r="E129" s="58">
        <v>11</v>
      </c>
      <c r="F129" s="45"/>
      <c r="G129" s="45">
        <v>6</v>
      </c>
      <c r="H129" s="45"/>
      <c r="I129" s="59">
        <f t="shared" si="13"/>
        <v>423</v>
      </c>
    </row>
    <row r="130" spans="1:9" s="46" customFormat="1" ht="12.75" customHeight="1" x14ac:dyDescent="0.2">
      <c r="A130" s="10" t="s">
        <v>76</v>
      </c>
      <c r="B130" s="58">
        <v>286</v>
      </c>
      <c r="C130" s="58">
        <v>262</v>
      </c>
      <c r="D130" s="58">
        <v>90</v>
      </c>
      <c r="E130" s="58">
        <v>24</v>
      </c>
      <c r="F130" s="45"/>
      <c r="G130" s="45">
        <v>17</v>
      </c>
      <c r="H130" s="45"/>
      <c r="I130" s="59">
        <f t="shared" si="13"/>
        <v>679</v>
      </c>
    </row>
    <row r="131" spans="1:9" s="46" customFormat="1" ht="12.75" customHeight="1" x14ac:dyDescent="0.2">
      <c r="A131" s="10" t="s">
        <v>77</v>
      </c>
      <c r="B131" s="58">
        <v>308</v>
      </c>
      <c r="C131" s="58">
        <v>225</v>
      </c>
      <c r="D131" s="58">
        <v>90</v>
      </c>
      <c r="E131" s="58">
        <v>23</v>
      </c>
      <c r="F131" s="45"/>
      <c r="G131" s="45">
        <v>10</v>
      </c>
      <c r="H131" s="45"/>
      <c r="I131" s="59">
        <f t="shared" si="13"/>
        <v>656</v>
      </c>
    </row>
    <row r="132" spans="1:9" s="46" customFormat="1" ht="12.75" customHeight="1" x14ac:dyDescent="0.2">
      <c r="A132" s="10" t="s">
        <v>78</v>
      </c>
      <c r="B132" s="58">
        <v>155</v>
      </c>
      <c r="C132" s="58">
        <v>105</v>
      </c>
      <c r="D132" s="58">
        <v>30</v>
      </c>
      <c r="E132" s="58">
        <v>8</v>
      </c>
      <c r="F132" s="45"/>
      <c r="G132" s="45">
        <v>3</v>
      </c>
      <c r="H132" s="45"/>
      <c r="I132" s="59">
        <f t="shared" si="13"/>
        <v>301</v>
      </c>
    </row>
    <row r="133" spans="1:9" s="46" customFormat="1" ht="12.75" customHeight="1" x14ac:dyDescent="0.2">
      <c r="A133" s="10" t="s">
        <v>79</v>
      </c>
      <c r="B133" s="58">
        <v>130</v>
      </c>
      <c r="C133" s="58">
        <v>202</v>
      </c>
      <c r="D133" s="58">
        <v>46</v>
      </c>
      <c r="E133" s="58">
        <v>10</v>
      </c>
      <c r="F133" s="45"/>
      <c r="G133" s="45">
        <v>8</v>
      </c>
      <c r="H133" s="45"/>
      <c r="I133" s="59">
        <f t="shared" si="13"/>
        <v>396</v>
      </c>
    </row>
    <row r="134" spans="1:9" s="46" customFormat="1" ht="12.75" customHeight="1" x14ac:dyDescent="0.2">
      <c r="A134" s="10" t="s">
        <v>80</v>
      </c>
      <c r="B134" s="58">
        <v>318</v>
      </c>
      <c r="C134" s="58">
        <v>267</v>
      </c>
      <c r="D134" s="58">
        <v>88</v>
      </c>
      <c r="E134" s="58">
        <v>24</v>
      </c>
      <c r="F134" s="58">
        <v>1</v>
      </c>
      <c r="G134" s="45">
        <v>11</v>
      </c>
      <c r="H134" s="45"/>
      <c r="I134" s="59">
        <f t="shared" si="13"/>
        <v>709</v>
      </c>
    </row>
    <row r="135" spans="1:9" s="46" customFormat="1" ht="15.75" customHeight="1" x14ac:dyDescent="0.25">
      <c r="A135" s="10" t="s">
        <v>0</v>
      </c>
      <c r="B135" s="33">
        <f t="shared" ref="B135:I135" si="14">SUM(B127:B134)</f>
        <v>1842</v>
      </c>
      <c r="C135" s="33">
        <f t="shared" si="14"/>
        <v>1589</v>
      </c>
      <c r="D135" s="33">
        <f t="shared" si="14"/>
        <v>522</v>
      </c>
      <c r="E135" s="33">
        <f t="shared" si="14"/>
        <v>132</v>
      </c>
      <c r="F135" s="33">
        <f t="shared" si="14"/>
        <v>1</v>
      </c>
      <c r="G135" s="33">
        <f t="shared" si="14"/>
        <v>84</v>
      </c>
      <c r="H135" s="33">
        <f t="shared" si="14"/>
        <v>0</v>
      </c>
      <c r="I135" s="33">
        <f t="shared" si="14"/>
        <v>4170</v>
      </c>
    </row>
    <row r="136" spans="1:9" s="46" customFormat="1" ht="12" customHeight="1" x14ac:dyDescent="0.25">
      <c r="A136" s="11"/>
      <c r="B136" s="26"/>
      <c r="C136" s="26"/>
      <c r="D136" s="26"/>
      <c r="E136" s="26"/>
      <c r="F136" s="26"/>
      <c r="G136" s="26"/>
      <c r="H136" s="26"/>
      <c r="I136" s="26"/>
    </row>
    <row r="137" spans="1:9" ht="12.75" customHeight="1" x14ac:dyDescent="0.2">
      <c r="A137" s="124"/>
      <c r="B137" s="125" t="s">
        <v>136</v>
      </c>
      <c r="C137" s="125"/>
      <c r="D137" s="125"/>
      <c r="E137" s="125"/>
      <c r="F137" s="125"/>
      <c r="G137" s="125"/>
      <c r="H137" s="125"/>
      <c r="I137" s="125"/>
    </row>
    <row r="138" spans="1:9" s="46" customFormat="1" ht="12.75" customHeight="1" x14ac:dyDescent="0.2">
      <c r="A138" s="124"/>
      <c r="B138" s="44" t="s">
        <v>124</v>
      </c>
      <c r="C138" s="44" t="s">
        <v>125</v>
      </c>
      <c r="D138" s="44" t="s">
        <v>126</v>
      </c>
      <c r="E138" s="44" t="s">
        <v>162</v>
      </c>
      <c r="F138" s="126" t="s">
        <v>134</v>
      </c>
      <c r="G138" s="126" t="s">
        <v>122</v>
      </c>
      <c r="H138" s="126" t="s">
        <v>123</v>
      </c>
      <c r="I138" s="130" t="s">
        <v>0</v>
      </c>
    </row>
    <row r="139" spans="1:9" s="46" customFormat="1" ht="12.75" customHeight="1" x14ac:dyDescent="0.2">
      <c r="A139" s="128">
        <v>45237</v>
      </c>
      <c r="B139" s="126" t="s">
        <v>160</v>
      </c>
      <c r="C139" s="126" t="s">
        <v>161</v>
      </c>
      <c r="D139" s="126" t="s">
        <v>161</v>
      </c>
      <c r="E139" s="126" t="s">
        <v>160</v>
      </c>
      <c r="F139" s="127"/>
      <c r="G139" s="126"/>
      <c r="H139" s="126"/>
      <c r="I139" s="130"/>
    </row>
    <row r="140" spans="1:9" s="84" customFormat="1" ht="23.25" customHeight="1" x14ac:dyDescent="0.2">
      <c r="A140" s="129"/>
      <c r="B140" s="126"/>
      <c r="C140" s="126"/>
      <c r="D140" s="126"/>
      <c r="E140" s="126"/>
      <c r="F140" s="127"/>
      <c r="G140" s="126"/>
      <c r="H140" s="126"/>
      <c r="I140" s="130"/>
    </row>
    <row r="141" spans="1:9" s="84" customFormat="1" ht="12.75" customHeight="1" x14ac:dyDescent="0.2">
      <c r="A141" s="10" t="s">
        <v>81</v>
      </c>
      <c r="B141" s="58">
        <v>100</v>
      </c>
      <c r="C141" s="58">
        <v>160</v>
      </c>
      <c r="D141" s="58">
        <v>28</v>
      </c>
      <c r="E141" s="58">
        <v>10</v>
      </c>
      <c r="F141" s="45"/>
      <c r="G141" s="45">
        <v>7</v>
      </c>
      <c r="H141" s="45"/>
      <c r="I141" s="59">
        <f>SUM(B141:H141)</f>
        <v>305</v>
      </c>
    </row>
    <row r="142" spans="1:9" s="46" customFormat="1" ht="15.75" customHeight="1" x14ac:dyDescent="0.25">
      <c r="A142" s="10" t="s">
        <v>0</v>
      </c>
      <c r="B142" s="33">
        <f t="shared" ref="B142:I142" si="15">SUM(B141:B141)</f>
        <v>100</v>
      </c>
      <c r="C142" s="33">
        <f t="shared" si="15"/>
        <v>160</v>
      </c>
      <c r="D142" s="33">
        <f t="shared" si="15"/>
        <v>28</v>
      </c>
      <c r="E142" s="33">
        <f t="shared" si="15"/>
        <v>10</v>
      </c>
      <c r="F142" s="33">
        <f t="shared" si="15"/>
        <v>0</v>
      </c>
      <c r="G142" s="33">
        <f t="shared" si="15"/>
        <v>7</v>
      </c>
      <c r="H142" s="33">
        <f t="shared" si="15"/>
        <v>0</v>
      </c>
      <c r="I142" s="33">
        <f t="shared" si="15"/>
        <v>305</v>
      </c>
    </row>
    <row r="143" spans="1:9" ht="12" customHeight="1" x14ac:dyDescent="0.2"/>
    <row r="144" spans="1:9" ht="12.75" customHeight="1" x14ac:dyDescent="0.2">
      <c r="A144" s="124"/>
      <c r="B144" s="125" t="s">
        <v>136</v>
      </c>
      <c r="C144" s="125"/>
      <c r="D144" s="125"/>
      <c r="E144" s="125"/>
      <c r="F144" s="125"/>
      <c r="G144" s="125"/>
      <c r="H144" s="125"/>
      <c r="I144" s="125"/>
    </row>
    <row r="145" spans="1:9" s="46" customFormat="1" ht="12.75" customHeight="1" x14ac:dyDescent="0.2">
      <c r="A145" s="124"/>
      <c r="B145" s="44" t="s">
        <v>124</v>
      </c>
      <c r="C145" s="44" t="s">
        <v>125</v>
      </c>
      <c r="D145" s="44" t="s">
        <v>126</v>
      </c>
      <c r="E145" s="44" t="s">
        <v>162</v>
      </c>
      <c r="F145" s="126" t="s">
        <v>134</v>
      </c>
      <c r="G145" s="126" t="s">
        <v>122</v>
      </c>
      <c r="H145" s="126" t="s">
        <v>123</v>
      </c>
      <c r="I145" s="130" t="s">
        <v>0</v>
      </c>
    </row>
    <row r="146" spans="1:9" s="46" customFormat="1" ht="12.75" customHeight="1" x14ac:dyDescent="0.2">
      <c r="A146" s="128">
        <v>45237</v>
      </c>
      <c r="B146" s="126" t="s">
        <v>160</v>
      </c>
      <c r="C146" s="126" t="s">
        <v>161</v>
      </c>
      <c r="D146" s="126" t="s">
        <v>161</v>
      </c>
      <c r="E146" s="126" t="s">
        <v>160</v>
      </c>
      <c r="F146" s="127"/>
      <c r="G146" s="126"/>
      <c r="H146" s="126"/>
      <c r="I146" s="130"/>
    </row>
    <row r="147" spans="1:9" s="84" customFormat="1" ht="24" customHeight="1" x14ac:dyDescent="0.2">
      <c r="A147" s="129"/>
      <c r="B147" s="126"/>
      <c r="C147" s="126"/>
      <c r="D147" s="126"/>
      <c r="E147" s="126"/>
      <c r="F147" s="127"/>
      <c r="G147" s="126"/>
      <c r="H147" s="126"/>
      <c r="I147" s="130"/>
    </row>
    <row r="148" spans="1:9" s="84" customFormat="1" ht="12.75" customHeight="1" x14ac:dyDescent="0.2">
      <c r="A148" s="10" t="s">
        <v>82</v>
      </c>
      <c r="B148" s="58">
        <v>39</v>
      </c>
      <c r="C148" s="58">
        <v>84</v>
      </c>
      <c r="D148" s="58">
        <v>33</v>
      </c>
      <c r="E148" s="58">
        <v>9</v>
      </c>
      <c r="F148" s="45"/>
      <c r="G148" s="45">
        <v>1</v>
      </c>
      <c r="H148" s="45"/>
      <c r="I148" s="59">
        <f t="shared" ref="I148:I153" si="16">SUM(B148:H148)</f>
        <v>166</v>
      </c>
    </row>
    <row r="149" spans="1:9" s="84" customFormat="1" ht="12.75" customHeight="1" x14ac:dyDescent="0.2">
      <c r="A149" s="10" t="s">
        <v>83</v>
      </c>
      <c r="B149" s="58">
        <v>44</v>
      </c>
      <c r="C149" s="58">
        <v>124</v>
      </c>
      <c r="D149" s="58">
        <v>28</v>
      </c>
      <c r="E149" s="58">
        <v>9</v>
      </c>
      <c r="F149" s="45"/>
      <c r="G149" s="45">
        <v>2</v>
      </c>
      <c r="H149" s="45"/>
      <c r="I149" s="59">
        <f t="shared" si="16"/>
        <v>207</v>
      </c>
    </row>
    <row r="150" spans="1:9" s="46" customFormat="1" ht="12.75" customHeight="1" x14ac:dyDescent="0.2">
      <c r="A150" s="10" t="s">
        <v>84</v>
      </c>
      <c r="B150" s="58">
        <v>51</v>
      </c>
      <c r="C150" s="58">
        <v>191</v>
      </c>
      <c r="D150" s="58">
        <v>46</v>
      </c>
      <c r="E150" s="58">
        <v>2</v>
      </c>
      <c r="F150" s="45"/>
      <c r="G150" s="45">
        <v>2</v>
      </c>
      <c r="H150" s="45"/>
      <c r="I150" s="59">
        <f t="shared" si="16"/>
        <v>292</v>
      </c>
    </row>
    <row r="151" spans="1:9" s="46" customFormat="1" ht="12.75" customHeight="1" x14ac:dyDescent="0.2">
      <c r="A151" s="10" t="s">
        <v>85</v>
      </c>
      <c r="B151" s="58">
        <v>102</v>
      </c>
      <c r="C151" s="58">
        <v>181</v>
      </c>
      <c r="D151" s="58">
        <v>59</v>
      </c>
      <c r="E151" s="58">
        <v>7</v>
      </c>
      <c r="F151" s="58">
        <v>1</v>
      </c>
      <c r="G151" s="45">
        <v>2</v>
      </c>
      <c r="H151" s="45"/>
      <c r="I151" s="59">
        <f t="shared" si="16"/>
        <v>352</v>
      </c>
    </row>
    <row r="152" spans="1:9" s="46" customFormat="1" ht="12.75" customHeight="1" x14ac:dyDescent="0.2">
      <c r="A152" s="10" t="s">
        <v>86</v>
      </c>
      <c r="B152" s="58">
        <v>53</v>
      </c>
      <c r="C152" s="58">
        <v>145</v>
      </c>
      <c r="D152" s="58">
        <v>19</v>
      </c>
      <c r="E152" s="58">
        <v>7</v>
      </c>
      <c r="F152" s="45"/>
      <c r="G152" s="45">
        <v>2</v>
      </c>
      <c r="H152" s="45"/>
      <c r="I152" s="59">
        <f t="shared" si="16"/>
        <v>226</v>
      </c>
    </row>
    <row r="153" spans="1:9" s="46" customFormat="1" ht="12.75" customHeight="1" x14ac:dyDescent="0.2">
      <c r="A153" s="10" t="s">
        <v>87</v>
      </c>
      <c r="B153" s="58">
        <v>42</v>
      </c>
      <c r="C153" s="58">
        <v>106</v>
      </c>
      <c r="D153" s="58">
        <v>30</v>
      </c>
      <c r="E153" s="58">
        <v>4</v>
      </c>
      <c r="F153" s="45"/>
      <c r="G153" s="45">
        <v>1</v>
      </c>
      <c r="H153" s="45"/>
      <c r="I153" s="59">
        <f t="shared" si="16"/>
        <v>183</v>
      </c>
    </row>
    <row r="154" spans="1:9" s="46" customFormat="1" ht="15.75" customHeight="1" x14ac:dyDescent="0.25">
      <c r="A154" s="10" t="s">
        <v>0</v>
      </c>
      <c r="B154" s="33">
        <f t="shared" ref="B154:I154" si="17">SUM(B148:B153)</f>
        <v>331</v>
      </c>
      <c r="C154" s="33">
        <f t="shared" si="17"/>
        <v>831</v>
      </c>
      <c r="D154" s="33">
        <f t="shared" si="17"/>
        <v>215</v>
      </c>
      <c r="E154" s="33">
        <f t="shared" si="17"/>
        <v>38</v>
      </c>
      <c r="F154" s="33">
        <f t="shared" si="17"/>
        <v>1</v>
      </c>
      <c r="G154" s="33">
        <f t="shared" si="17"/>
        <v>10</v>
      </c>
      <c r="H154" s="33">
        <f t="shared" si="17"/>
        <v>0</v>
      </c>
      <c r="I154" s="33">
        <f t="shared" si="17"/>
        <v>1426</v>
      </c>
    </row>
    <row r="155" spans="1:9" ht="12" customHeight="1" x14ac:dyDescent="0.2"/>
    <row r="156" spans="1:9" ht="12.75" customHeight="1" x14ac:dyDescent="0.2">
      <c r="A156" s="124"/>
      <c r="B156" s="125" t="s">
        <v>136</v>
      </c>
      <c r="C156" s="125"/>
      <c r="D156" s="125"/>
      <c r="E156" s="125"/>
      <c r="F156" s="125"/>
      <c r="G156" s="125"/>
      <c r="H156" s="125"/>
      <c r="I156" s="125"/>
    </row>
    <row r="157" spans="1:9" s="46" customFormat="1" ht="12.75" customHeight="1" x14ac:dyDescent="0.2">
      <c r="A157" s="124"/>
      <c r="B157" s="44" t="s">
        <v>124</v>
      </c>
      <c r="C157" s="44" t="s">
        <v>125</v>
      </c>
      <c r="D157" s="44" t="s">
        <v>126</v>
      </c>
      <c r="E157" s="44" t="s">
        <v>162</v>
      </c>
      <c r="F157" s="126" t="s">
        <v>134</v>
      </c>
      <c r="G157" s="126" t="s">
        <v>122</v>
      </c>
      <c r="H157" s="126" t="s">
        <v>123</v>
      </c>
      <c r="I157" s="130" t="s">
        <v>0</v>
      </c>
    </row>
    <row r="158" spans="1:9" s="46" customFormat="1" ht="12.75" customHeight="1" x14ac:dyDescent="0.2">
      <c r="A158" s="128">
        <v>45237</v>
      </c>
      <c r="B158" s="126" t="s">
        <v>160</v>
      </c>
      <c r="C158" s="126" t="s">
        <v>161</v>
      </c>
      <c r="D158" s="126" t="s">
        <v>161</v>
      </c>
      <c r="E158" s="126" t="s">
        <v>160</v>
      </c>
      <c r="F158" s="127"/>
      <c r="G158" s="126"/>
      <c r="H158" s="126"/>
      <c r="I158" s="130"/>
    </row>
    <row r="159" spans="1:9" s="84" customFormat="1" ht="24" customHeight="1" x14ac:dyDescent="0.2">
      <c r="A159" s="129"/>
      <c r="B159" s="126"/>
      <c r="C159" s="126"/>
      <c r="D159" s="126"/>
      <c r="E159" s="126"/>
      <c r="F159" s="127"/>
      <c r="G159" s="126"/>
      <c r="H159" s="126"/>
      <c r="I159" s="130"/>
    </row>
    <row r="160" spans="1:9" s="84" customFormat="1" ht="14.25" x14ac:dyDescent="0.2">
      <c r="A160" s="10" t="s">
        <v>88</v>
      </c>
      <c r="B160" s="58">
        <v>99</v>
      </c>
      <c r="C160" s="58">
        <v>131</v>
      </c>
      <c r="D160" s="58">
        <v>29</v>
      </c>
      <c r="E160" s="58">
        <v>9</v>
      </c>
      <c r="F160" s="47"/>
      <c r="G160" s="47">
        <v>3</v>
      </c>
      <c r="H160" s="47"/>
      <c r="I160" s="59">
        <f>SUM(B160:H160)</f>
        <v>271</v>
      </c>
    </row>
    <row r="161" spans="1:9" s="84" customFormat="1" ht="14.25" x14ac:dyDescent="0.2">
      <c r="A161" s="10" t="s">
        <v>89</v>
      </c>
      <c r="B161" s="58">
        <v>181</v>
      </c>
      <c r="C161" s="58">
        <v>229</v>
      </c>
      <c r="D161" s="58">
        <v>74</v>
      </c>
      <c r="E161" s="58">
        <v>13</v>
      </c>
      <c r="F161" s="47"/>
      <c r="G161" s="47">
        <v>10</v>
      </c>
      <c r="H161" s="47"/>
      <c r="I161" s="59">
        <f>SUM(B161:H161)</f>
        <v>507</v>
      </c>
    </row>
    <row r="162" spans="1:9" s="84" customFormat="1" ht="14.25" x14ac:dyDescent="0.2">
      <c r="A162" s="10" t="s">
        <v>90</v>
      </c>
      <c r="B162" s="58">
        <v>86</v>
      </c>
      <c r="C162" s="58">
        <v>120</v>
      </c>
      <c r="D162" s="58">
        <v>28</v>
      </c>
      <c r="E162" s="58">
        <v>3</v>
      </c>
      <c r="F162" s="47"/>
      <c r="G162" s="47">
        <v>2</v>
      </c>
      <c r="H162" s="47"/>
      <c r="I162" s="59">
        <f>SUM(B162:H162)</f>
        <v>239</v>
      </c>
    </row>
    <row r="163" spans="1:9" s="84" customFormat="1" ht="12.75" customHeight="1" x14ac:dyDescent="0.2">
      <c r="A163" s="10" t="s">
        <v>91</v>
      </c>
      <c r="B163" s="58">
        <v>241</v>
      </c>
      <c r="C163" s="58">
        <v>266</v>
      </c>
      <c r="D163" s="58">
        <v>58</v>
      </c>
      <c r="E163" s="58">
        <v>19</v>
      </c>
      <c r="F163" s="48"/>
      <c r="G163" s="48">
        <v>11</v>
      </c>
      <c r="H163" s="48"/>
      <c r="I163" s="59">
        <f>SUM(B163:H163)</f>
        <v>595</v>
      </c>
    </row>
    <row r="164" spans="1:9" s="46" customFormat="1" ht="15.75" customHeight="1" x14ac:dyDescent="0.25">
      <c r="A164" s="10" t="s">
        <v>0</v>
      </c>
      <c r="B164" s="33">
        <f t="shared" ref="B164:I164" si="18">SUM(B160:B163)</f>
        <v>607</v>
      </c>
      <c r="C164" s="33">
        <f t="shared" si="18"/>
        <v>746</v>
      </c>
      <c r="D164" s="33">
        <f t="shared" si="18"/>
        <v>189</v>
      </c>
      <c r="E164" s="33">
        <f t="shared" si="18"/>
        <v>44</v>
      </c>
      <c r="F164" s="33">
        <f t="shared" si="18"/>
        <v>0</v>
      </c>
      <c r="G164" s="33">
        <f t="shared" si="18"/>
        <v>26</v>
      </c>
      <c r="H164" s="33">
        <f t="shared" si="18"/>
        <v>0</v>
      </c>
      <c r="I164" s="33">
        <f t="shared" si="18"/>
        <v>1612</v>
      </c>
    </row>
    <row r="166" spans="1:9" ht="12.75" customHeight="1" x14ac:dyDescent="0.2">
      <c r="A166" s="124"/>
      <c r="B166" s="125" t="s">
        <v>136</v>
      </c>
      <c r="C166" s="125"/>
      <c r="D166" s="125"/>
      <c r="E166" s="125"/>
      <c r="F166" s="125"/>
      <c r="G166" s="125"/>
      <c r="H166" s="125"/>
      <c r="I166" s="125"/>
    </row>
    <row r="167" spans="1:9" s="46" customFormat="1" ht="12.75" customHeight="1" x14ac:dyDescent="0.2">
      <c r="A167" s="124"/>
      <c r="B167" s="44" t="s">
        <v>124</v>
      </c>
      <c r="C167" s="44" t="s">
        <v>125</v>
      </c>
      <c r="D167" s="44" t="s">
        <v>126</v>
      </c>
      <c r="E167" s="44" t="s">
        <v>162</v>
      </c>
      <c r="F167" s="126" t="s">
        <v>134</v>
      </c>
      <c r="G167" s="126" t="s">
        <v>122</v>
      </c>
      <c r="H167" s="126" t="s">
        <v>123</v>
      </c>
      <c r="I167" s="130" t="s">
        <v>0</v>
      </c>
    </row>
    <row r="168" spans="1:9" s="46" customFormat="1" ht="12.75" customHeight="1" x14ac:dyDescent="0.2">
      <c r="A168" s="128">
        <v>45237</v>
      </c>
      <c r="B168" s="126" t="s">
        <v>160</v>
      </c>
      <c r="C168" s="126" t="s">
        <v>161</v>
      </c>
      <c r="D168" s="126" t="s">
        <v>161</v>
      </c>
      <c r="E168" s="126" t="s">
        <v>160</v>
      </c>
      <c r="F168" s="127"/>
      <c r="G168" s="126"/>
      <c r="H168" s="126"/>
      <c r="I168" s="130"/>
    </row>
    <row r="169" spans="1:9" s="84" customFormat="1" ht="24.75" customHeight="1" x14ac:dyDescent="0.2">
      <c r="A169" s="129"/>
      <c r="B169" s="126"/>
      <c r="C169" s="126"/>
      <c r="D169" s="126"/>
      <c r="E169" s="126"/>
      <c r="F169" s="127"/>
      <c r="G169" s="126"/>
      <c r="H169" s="126"/>
      <c r="I169" s="130"/>
    </row>
    <row r="170" spans="1:9" s="84" customFormat="1" ht="12.75" customHeight="1" x14ac:dyDescent="0.2">
      <c r="A170" s="10" t="s">
        <v>92</v>
      </c>
      <c r="B170" s="58">
        <v>397</v>
      </c>
      <c r="C170" s="58">
        <v>424</v>
      </c>
      <c r="D170" s="58">
        <v>127</v>
      </c>
      <c r="E170" s="58">
        <v>20</v>
      </c>
      <c r="F170" s="58">
        <v>1</v>
      </c>
      <c r="G170" s="45">
        <v>9</v>
      </c>
      <c r="H170" s="45"/>
      <c r="I170" s="59">
        <f t="shared" ref="I170:I175" si="19">SUM(B170:H170)</f>
        <v>978</v>
      </c>
    </row>
    <row r="171" spans="1:9" s="84" customFormat="1" ht="12.75" customHeight="1" x14ac:dyDescent="0.2">
      <c r="A171" s="10" t="s">
        <v>93</v>
      </c>
      <c r="B171" s="58">
        <v>203</v>
      </c>
      <c r="C171" s="58">
        <v>170</v>
      </c>
      <c r="D171" s="58">
        <v>36</v>
      </c>
      <c r="E171" s="58">
        <v>14</v>
      </c>
      <c r="F171" s="58"/>
      <c r="G171" s="45">
        <v>3</v>
      </c>
      <c r="H171" s="45"/>
      <c r="I171" s="59">
        <f t="shared" si="19"/>
        <v>426</v>
      </c>
    </row>
    <row r="172" spans="1:9" s="46" customFormat="1" ht="12.75" customHeight="1" x14ac:dyDescent="0.2">
      <c r="A172" s="10" t="s">
        <v>94</v>
      </c>
      <c r="B172" s="58">
        <v>255</v>
      </c>
      <c r="C172" s="58">
        <v>230</v>
      </c>
      <c r="D172" s="58">
        <v>66</v>
      </c>
      <c r="E172" s="58">
        <v>19</v>
      </c>
      <c r="F172" s="58"/>
      <c r="G172" s="45">
        <v>7</v>
      </c>
      <c r="H172" s="45"/>
      <c r="I172" s="59">
        <f t="shared" si="19"/>
        <v>577</v>
      </c>
    </row>
    <row r="173" spans="1:9" s="46" customFormat="1" ht="12.75" customHeight="1" x14ac:dyDescent="0.2">
      <c r="A173" s="10" t="s">
        <v>95</v>
      </c>
      <c r="B173" s="58">
        <v>87</v>
      </c>
      <c r="C173" s="58">
        <v>102</v>
      </c>
      <c r="D173" s="58">
        <v>47</v>
      </c>
      <c r="E173" s="58">
        <v>4</v>
      </c>
      <c r="F173" s="58"/>
      <c r="G173" s="45">
        <v>1</v>
      </c>
      <c r="H173" s="45"/>
      <c r="I173" s="59">
        <f t="shared" si="19"/>
        <v>241</v>
      </c>
    </row>
    <row r="174" spans="1:9" s="46" customFormat="1" ht="12.75" customHeight="1" x14ac:dyDescent="0.2">
      <c r="A174" s="10" t="s">
        <v>96</v>
      </c>
      <c r="B174" s="58">
        <v>165</v>
      </c>
      <c r="C174" s="58">
        <v>145</v>
      </c>
      <c r="D174" s="58">
        <v>33</v>
      </c>
      <c r="E174" s="58">
        <v>9</v>
      </c>
      <c r="F174" s="58"/>
      <c r="G174" s="45">
        <v>4</v>
      </c>
      <c r="H174" s="45"/>
      <c r="I174" s="59">
        <f t="shared" si="19"/>
        <v>356</v>
      </c>
    </row>
    <row r="175" spans="1:9" s="46" customFormat="1" ht="12.75" customHeight="1" x14ac:dyDescent="0.2">
      <c r="A175" s="10" t="s">
        <v>97</v>
      </c>
      <c r="B175" s="58">
        <v>95</v>
      </c>
      <c r="C175" s="58">
        <v>68</v>
      </c>
      <c r="D175" s="58">
        <v>33</v>
      </c>
      <c r="E175" s="58">
        <v>4</v>
      </c>
      <c r="F175" s="58">
        <v>1</v>
      </c>
      <c r="G175" s="45">
        <v>5</v>
      </c>
      <c r="H175" s="45"/>
      <c r="I175" s="59">
        <f t="shared" si="19"/>
        <v>206</v>
      </c>
    </row>
    <row r="176" spans="1:9" s="46" customFormat="1" ht="15.75" customHeight="1" x14ac:dyDescent="0.25">
      <c r="A176" s="10" t="s">
        <v>0</v>
      </c>
      <c r="B176" s="33">
        <f t="shared" ref="B176:I176" si="20">SUM(B170:B175)</f>
        <v>1202</v>
      </c>
      <c r="C176" s="33">
        <f t="shared" si="20"/>
        <v>1139</v>
      </c>
      <c r="D176" s="33">
        <f t="shared" si="20"/>
        <v>342</v>
      </c>
      <c r="E176" s="33">
        <f t="shared" si="20"/>
        <v>70</v>
      </c>
      <c r="F176" s="33">
        <f t="shared" si="20"/>
        <v>2</v>
      </c>
      <c r="G176" s="33">
        <f t="shared" si="20"/>
        <v>29</v>
      </c>
      <c r="H176" s="33">
        <f t="shared" si="20"/>
        <v>0</v>
      </c>
      <c r="I176" s="33">
        <f t="shared" si="20"/>
        <v>2784</v>
      </c>
    </row>
    <row r="177" spans="1:9" ht="10.5" customHeight="1" x14ac:dyDescent="0.2"/>
    <row r="178" spans="1:9" ht="12.75" customHeight="1" x14ac:dyDescent="0.2">
      <c r="A178" s="124"/>
      <c r="B178" s="125" t="s">
        <v>136</v>
      </c>
      <c r="C178" s="125"/>
      <c r="D178" s="125"/>
      <c r="E178" s="125"/>
      <c r="F178" s="125"/>
      <c r="G178" s="125"/>
      <c r="H178" s="125"/>
      <c r="I178" s="125"/>
    </row>
    <row r="179" spans="1:9" s="46" customFormat="1" ht="12.75" customHeight="1" x14ac:dyDescent="0.2">
      <c r="A179" s="124"/>
      <c r="B179" s="44" t="s">
        <v>124</v>
      </c>
      <c r="C179" s="44" t="s">
        <v>125</v>
      </c>
      <c r="D179" s="44" t="s">
        <v>126</v>
      </c>
      <c r="E179" s="44" t="s">
        <v>162</v>
      </c>
      <c r="F179" s="126" t="s">
        <v>134</v>
      </c>
      <c r="G179" s="126" t="s">
        <v>122</v>
      </c>
      <c r="H179" s="126" t="s">
        <v>123</v>
      </c>
      <c r="I179" s="130" t="s">
        <v>0</v>
      </c>
    </row>
    <row r="180" spans="1:9" s="46" customFormat="1" ht="12.75" customHeight="1" x14ac:dyDescent="0.2">
      <c r="A180" s="128">
        <v>45237</v>
      </c>
      <c r="B180" s="126" t="s">
        <v>160</v>
      </c>
      <c r="C180" s="126" t="s">
        <v>161</v>
      </c>
      <c r="D180" s="126" t="s">
        <v>161</v>
      </c>
      <c r="E180" s="126" t="s">
        <v>160</v>
      </c>
      <c r="F180" s="127"/>
      <c r="G180" s="126"/>
      <c r="H180" s="126"/>
      <c r="I180" s="130"/>
    </row>
    <row r="181" spans="1:9" s="84" customFormat="1" ht="24" customHeight="1" x14ac:dyDescent="0.2">
      <c r="A181" s="129"/>
      <c r="B181" s="126"/>
      <c r="C181" s="126"/>
      <c r="D181" s="126"/>
      <c r="E181" s="126"/>
      <c r="F181" s="127"/>
      <c r="G181" s="126"/>
      <c r="H181" s="126"/>
      <c r="I181" s="130"/>
    </row>
    <row r="182" spans="1:9" s="84" customFormat="1" ht="12.75" customHeight="1" x14ac:dyDescent="0.2">
      <c r="A182" s="10" t="s">
        <v>98</v>
      </c>
      <c r="B182" s="58">
        <v>134</v>
      </c>
      <c r="C182" s="58">
        <v>182</v>
      </c>
      <c r="D182" s="58">
        <v>69</v>
      </c>
      <c r="E182" s="58">
        <v>18</v>
      </c>
      <c r="F182" s="58">
        <v>2</v>
      </c>
      <c r="G182" s="45">
        <v>4</v>
      </c>
      <c r="H182" s="45"/>
      <c r="I182" s="59">
        <f t="shared" ref="I182:I188" si="21">SUM(B182:H182)</f>
        <v>409</v>
      </c>
    </row>
    <row r="183" spans="1:9" s="46" customFormat="1" ht="12.75" customHeight="1" x14ac:dyDescent="0.2">
      <c r="A183" s="10" t="s">
        <v>99</v>
      </c>
      <c r="B183" s="58">
        <v>29</v>
      </c>
      <c r="C183" s="58">
        <v>46</v>
      </c>
      <c r="D183" s="58">
        <v>21</v>
      </c>
      <c r="E183" s="58">
        <v>8</v>
      </c>
      <c r="F183" s="58"/>
      <c r="G183" s="45">
        <v>2</v>
      </c>
      <c r="H183" s="45"/>
      <c r="I183" s="59">
        <f t="shared" si="21"/>
        <v>106</v>
      </c>
    </row>
    <row r="184" spans="1:9" s="46" customFormat="1" ht="12.75" customHeight="1" x14ac:dyDescent="0.2">
      <c r="A184" s="10" t="s">
        <v>100</v>
      </c>
      <c r="B184" s="58">
        <v>92</v>
      </c>
      <c r="C184" s="58">
        <v>162</v>
      </c>
      <c r="D184" s="58">
        <v>29</v>
      </c>
      <c r="E184" s="58">
        <v>14</v>
      </c>
      <c r="F184" s="58">
        <v>1</v>
      </c>
      <c r="G184" s="45">
        <v>1</v>
      </c>
      <c r="H184" s="45"/>
      <c r="I184" s="59">
        <f t="shared" si="21"/>
        <v>299</v>
      </c>
    </row>
    <row r="185" spans="1:9" s="46" customFormat="1" ht="12.75" customHeight="1" x14ac:dyDescent="0.2">
      <c r="A185" s="10" t="s">
        <v>101</v>
      </c>
      <c r="B185" s="58">
        <v>35</v>
      </c>
      <c r="C185" s="58">
        <v>83</v>
      </c>
      <c r="D185" s="58">
        <v>12</v>
      </c>
      <c r="E185" s="58">
        <v>5</v>
      </c>
      <c r="F185" s="58"/>
      <c r="G185" s="45">
        <v>3</v>
      </c>
      <c r="H185" s="45"/>
      <c r="I185" s="59">
        <f t="shared" si="21"/>
        <v>138</v>
      </c>
    </row>
    <row r="186" spans="1:9" s="46" customFormat="1" ht="12.75" customHeight="1" x14ac:dyDescent="0.2">
      <c r="A186" s="10" t="s">
        <v>102</v>
      </c>
      <c r="B186" s="58">
        <v>69</v>
      </c>
      <c r="C186" s="58">
        <v>93</v>
      </c>
      <c r="D186" s="58">
        <v>35</v>
      </c>
      <c r="E186" s="58">
        <v>4</v>
      </c>
      <c r="F186" s="58">
        <v>1</v>
      </c>
      <c r="G186" s="45">
        <v>0</v>
      </c>
      <c r="H186" s="45"/>
      <c r="I186" s="59">
        <f t="shared" si="21"/>
        <v>202</v>
      </c>
    </row>
    <row r="187" spans="1:9" s="46" customFormat="1" ht="12.75" customHeight="1" x14ac:dyDescent="0.2">
      <c r="A187" s="10" t="s">
        <v>103</v>
      </c>
      <c r="B187" s="58">
        <v>112</v>
      </c>
      <c r="C187" s="58">
        <v>172</v>
      </c>
      <c r="D187" s="58">
        <v>49</v>
      </c>
      <c r="E187" s="58">
        <v>22</v>
      </c>
      <c r="F187" s="58"/>
      <c r="G187" s="45">
        <v>3</v>
      </c>
      <c r="H187" s="45"/>
      <c r="I187" s="59">
        <f t="shared" si="21"/>
        <v>358</v>
      </c>
    </row>
    <row r="188" spans="1:9" s="46" customFormat="1" ht="12.75" customHeight="1" x14ac:dyDescent="0.2">
      <c r="A188" s="10" t="s">
        <v>104</v>
      </c>
      <c r="B188" s="58">
        <v>92</v>
      </c>
      <c r="C188" s="58">
        <v>164</v>
      </c>
      <c r="D188" s="58">
        <v>47</v>
      </c>
      <c r="E188" s="58">
        <v>15</v>
      </c>
      <c r="F188" s="58"/>
      <c r="G188" s="45">
        <v>4</v>
      </c>
      <c r="H188" s="45"/>
      <c r="I188" s="59">
        <f t="shared" si="21"/>
        <v>322</v>
      </c>
    </row>
    <row r="189" spans="1:9" s="46" customFormat="1" ht="15.75" customHeight="1" x14ac:dyDescent="0.25">
      <c r="A189" s="10" t="s">
        <v>0</v>
      </c>
      <c r="B189" s="33">
        <f t="shared" ref="B189:I189" si="22">SUM(B182:B188)</f>
        <v>563</v>
      </c>
      <c r="C189" s="33">
        <f t="shared" si="22"/>
        <v>902</v>
      </c>
      <c r="D189" s="33">
        <f t="shared" si="22"/>
        <v>262</v>
      </c>
      <c r="E189" s="33">
        <f t="shared" si="22"/>
        <v>86</v>
      </c>
      <c r="F189" s="33">
        <f t="shared" si="22"/>
        <v>4</v>
      </c>
      <c r="G189" s="33">
        <f t="shared" si="22"/>
        <v>17</v>
      </c>
      <c r="H189" s="33">
        <f t="shared" si="22"/>
        <v>0</v>
      </c>
      <c r="I189" s="33">
        <f t="shared" si="22"/>
        <v>1834</v>
      </c>
    </row>
    <row r="190" spans="1:9" ht="10.5" customHeight="1" x14ac:dyDescent="0.2"/>
    <row r="191" spans="1:9" ht="12.75" customHeight="1" x14ac:dyDescent="0.2">
      <c r="A191" s="124"/>
      <c r="B191" s="125" t="s">
        <v>136</v>
      </c>
      <c r="C191" s="125"/>
      <c r="D191" s="125"/>
      <c r="E191" s="125"/>
      <c r="F191" s="125"/>
      <c r="G191" s="125"/>
      <c r="H191" s="125"/>
      <c r="I191" s="125"/>
    </row>
    <row r="192" spans="1:9" s="46" customFormat="1" ht="12.75" customHeight="1" x14ac:dyDescent="0.2">
      <c r="A192" s="124"/>
      <c r="B192" s="44" t="s">
        <v>124</v>
      </c>
      <c r="C192" s="44" t="s">
        <v>125</v>
      </c>
      <c r="D192" s="44" t="s">
        <v>126</v>
      </c>
      <c r="E192" s="44" t="s">
        <v>162</v>
      </c>
      <c r="F192" s="126" t="s">
        <v>134</v>
      </c>
      <c r="G192" s="126" t="s">
        <v>122</v>
      </c>
      <c r="H192" s="126" t="s">
        <v>123</v>
      </c>
      <c r="I192" s="130" t="s">
        <v>0</v>
      </c>
    </row>
    <row r="193" spans="1:9" s="46" customFormat="1" ht="12.75" customHeight="1" x14ac:dyDescent="0.2">
      <c r="A193" s="128">
        <v>45237</v>
      </c>
      <c r="B193" s="126" t="s">
        <v>160</v>
      </c>
      <c r="C193" s="126" t="s">
        <v>161</v>
      </c>
      <c r="D193" s="126" t="s">
        <v>161</v>
      </c>
      <c r="E193" s="126" t="s">
        <v>160</v>
      </c>
      <c r="F193" s="127"/>
      <c r="G193" s="126"/>
      <c r="H193" s="126"/>
      <c r="I193" s="130"/>
    </row>
    <row r="194" spans="1:9" s="84" customFormat="1" ht="24.75" customHeight="1" x14ac:dyDescent="0.2">
      <c r="A194" s="129"/>
      <c r="B194" s="126"/>
      <c r="C194" s="126"/>
      <c r="D194" s="126"/>
      <c r="E194" s="126"/>
      <c r="F194" s="127"/>
      <c r="G194" s="126"/>
      <c r="H194" s="126"/>
      <c r="I194" s="130"/>
    </row>
    <row r="195" spans="1:9" s="84" customFormat="1" ht="12.75" customHeight="1" x14ac:dyDescent="0.2">
      <c r="A195" s="10" t="s">
        <v>105</v>
      </c>
      <c r="B195" s="58">
        <v>171</v>
      </c>
      <c r="C195" s="58">
        <v>149</v>
      </c>
      <c r="D195" s="58">
        <v>34</v>
      </c>
      <c r="E195" s="58">
        <v>11</v>
      </c>
      <c r="F195" s="58"/>
      <c r="G195" s="45">
        <v>5</v>
      </c>
      <c r="H195" s="45"/>
      <c r="I195" s="59">
        <f t="shared" ref="I195:I205" si="23">SUM(B195:H195)</f>
        <v>370</v>
      </c>
    </row>
    <row r="196" spans="1:9" s="84" customFormat="1" ht="12.75" customHeight="1" x14ac:dyDescent="0.2">
      <c r="A196" s="10" t="s">
        <v>106</v>
      </c>
      <c r="B196" s="58">
        <v>75</v>
      </c>
      <c r="C196" s="58">
        <v>105</v>
      </c>
      <c r="D196" s="58">
        <v>28</v>
      </c>
      <c r="E196" s="58">
        <v>6</v>
      </c>
      <c r="F196" s="58"/>
      <c r="G196" s="45">
        <v>5</v>
      </c>
      <c r="H196" s="45"/>
      <c r="I196" s="59">
        <f t="shared" si="23"/>
        <v>219</v>
      </c>
    </row>
    <row r="197" spans="1:9" s="84" customFormat="1" ht="12.75" customHeight="1" x14ac:dyDescent="0.2">
      <c r="A197" s="10" t="s">
        <v>107</v>
      </c>
      <c r="B197" s="58">
        <v>150</v>
      </c>
      <c r="C197" s="58">
        <v>133</v>
      </c>
      <c r="D197" s="58">
        <v>38</v>
      </c>
      <c r="E197" s="58">
        <v>13</v>
      </c>
      <c r="F197" s="58"/>
      <c r="G197" s="45">
        <v>3</v>
      </c>
      <c r="H197" s="45"/>
      <c r="I197" s="59">
        <f t="shared" si="23"/>
        <v>337</v>
      </c>
    </row>
    <row r="198" spans="1:9" s="84" customFormat="1" ht="12.75" customHeight="1" x14ac:dyDescent="0.2">
      <c r="A198" s="10" t="s">
        <v>108</v>
      </c>
      <c r="B198" s="58">
        <v>153</v>
      </c>
      <c r="C198" s="58">
        <v>205</v>
      </c>
      <c r="D198" s="58">
        <v>48</v>
      </c>
      <c r="E198" s="58">
        <v>15</v>
      </c>
      <c r="F198" s="58">
        <v>1</v>
      </c>
      <c r="G198" s="45">
        <v>1</v>
      </c>
      <c r="H198" s="45"/>
      <c r="I198" s="59">
        <f t="shared" si="23"/>
        <v>423</v>
      </c>
    </row>
    <row r="199" spans="1:9" s="46" customFormat="1" ht="12.75" customHeight="1" x14ac:dyDescent="0.2">
      <c r="A199" s="10" t="s">
        <v>109</v>
      </c>
      <c r="B199" s="58">
        <v>98</v>
      </c>
      <c r="C199" s="58">
        <v>73</v>
      </c>
      <c r="D199" s="58">
        <v>18</v>
      </c>
      <c r="E199" s="58">
        <v>15</v>
      </c>
      <c r="F199" s="58"/>
      <c r="G199" s="45">
        <v>0</v>
      </c>
      <c r="H199" s="45"/>
      <c r="I199" s="59">
        <f t="shared" si="23"/>
        <v>204</v>
      </c>
    </row>
    <row r="200" spans="1:9" s="46" customFormat="1" ht="12.75" customHeight="1" x14ac:dyDescent="0.2">
      <c r="A200" s="10" t="s">
        <v>110</v>
      </c>
      <c r="B200" s="58">
        <v>136</v>
      </c>
      <c r="C200" s="58">
        <v>171</v>
      </c>
      <c r="D200" s="58">
        <v>56</v>
      </c>
      <c r="E200" s="58">
        <v>7</v>
      </c>
      <c r="F200" s="58">
        <v>2</v>
      </c>
      <c r="G200" s="45">
        <v>3</v>
      </c>
      <c r="H200" s="45"/>
      <c r="I200" s="59">
        <f t="shared" si="23"/>
        <v>375</v>
      </c>
    </row>
    <row r="201" spans="1:9" s="46" customFormat="1" ht="12.75" customHeight="1" x14ac:dyDescent="0.2">
      <c r="A201" s="10" t="s">
        <v>111</v>
      </c>
      <c r="B201" s="58">
        <v>155</v>
      </c>
      <c r="C201" s="58">
        <v>164</v>
      </c>
      <c r="D201" s="58">
        <v>47</v>
      </c>
      <c r="E201" s="58">
        <v>9</v>
      </c>
      <c r="F201" s="58"/>
      <c r="G201" s="45">
        <v>3</v>
      </c>
      <c r="H201" s="45"/>
      <c r="I201" s="59">
        <f t="shared" si="23"/>
        <v>378</v>
      </c>
    </row>
    <row r="202" spans="1:9" s="46" customFormat="1" ht="12.75" customHeight="1" x14ac:dyDescent="0.2">
      <c r="A202" s="10" t="s">
        <v>112</v>
      </c>
      <c r="B202" s="58">
        <v>128</v>
      </c>
      <c r="C202" s="58">
        <v>165</v>
      </c>
      <c r="D202" s="58">
        <v>51</v>
      </c>
      <c r="E202" s="58">
        <v>14</v>
      </c>
      <c r="F202" s="58"/>
      <c r="G202" s="45">
        <v>5</v>
      </c>
      <c r="H202" s="45"/>
      <c r="I202" s="59">
        <f t="shared" si="23"/>
        <v>363</v>
      </c>
    </row>
    <row r="203" spans="1:9" s="46" customFormat="1" ht="12.75" customHeight="1" x14ac:dyDescent="0.2">
      <c r="A203" s="10" t="s">
        <v>113</v>
      </c>
      <c r="B203" s="58">
        <v>77</v>
      </c>
      <c r="C203" s="58">
        <v>75</v>
      </c>
      <c r="D203" s="58">
        <v>18</v>
      </c>
      <c r="E203" s="58">
        <v>6</v>
      </c>
      <c r="F203" s="58"/>
      <c r="G203" s="45">
        <v>2</v>
      </c>
      <c r="H203" s="45"/>
      <c r="I203" s="59">
        <f t="shared" si="23"/>
        <v>178</v>
      </c>
    </row>
    <row r="204" spans="1:9" s="46" customFormat="1" ht="12.75" customHeight="1" x14ac:dyDescent="0.2">
      <c r="A204" s="10" t="s">
        <v>114</v>
      </c>
      <c r="B204" s="58">
        <v>147</v>
      </c>
      <c r="C204" s="58">
        <v>120</v>
      </c>
      <c r="D204" s="58">
        <v>37</v>
      </c>
      <c r="E204" s="58">
        <v>15</v>
      </c>
      <c r="F204" s="58">
        <v>1</v>
      </c>
      <c r="G204" s="45">
        <v>9</v>
      </c>
      <c r="H204" s="45"/>
      <c r="I204" s="59">
        <f t="shared" si="23"/>
        <v>329</v>
      </c>
    </row>
    <row r="205" spans="1:9" s="46" customFormat="1" ht="12.75" customHeight="1" x14ac:dyDescent="0.2">
      <c r="A205" s="10" t="s">
        <v>115</v>
      </c>
      <c r="B205" s="58">
        <v>185</v>
      </c>
      <c r="C205" s="58">
        <v>154</v>
      </c>
      <c r="D205" s="58">
        <v>32</v>
      </c>
      <c r="E205" s="58">
        <v>13</v>
      </c>
      <c r="F205" s="58"/>
      <c r="G205" s="45">
        <v>7</v>
      </c>
      <c r="H205" s="45"/>
      <c r="I205" s="59">
        <f t="shared" si="23"/>
        <v>391</v>
      </c>
    </row>
    <row r="206" spans="1:9" s="46" customFormat="1" ht="15.75" customHeight="1" x14ac:dyDescent="0.25">
      <c r="A206" s="10" t="s">
        <v>0</v>
      </c>
      <c r="B206" s="33">
        <f t="shared" ref="B206:I206" si="24">SUM(B195:B205)</f>
        <v>1475</v>
      </c>
      <c r="C206" s="33">
        <f t="shared" si="24"/>
        <v>1514</v>
      </c>
      <c r="D206" s="33">
        <f t="shared" si="24"/>
        <v>407</v>
      </c>
      <c r="E206" s="33">
        <f t="shared" si="24"/>
        <v>124</v>
      </c>
      <c r="F206" s="33">
        <f t="shared" si="24"/>
        <v>4</v>
      </c>
      <c r="G206" s="33">
        <f t="shared" si="24"/>
        <v>43</v>
      </c>
      <c r="H206" s="33">
        <f t="shared" si="24"/>
        <v>0</v>
      </c>
      <c r="I206" s="33">
        <f t="shared" si="24"/>
        <v>3567</v>
      </c>
    </row>
    <row r="207" spans="1:9" ht="10.5" customHeight="1" x14ac:dyDescent="0.2"/>
    <row r="208" spans="1:9" ht="12.75" customHeight="1" x14ac:dyDescent="0.2">
      <c r="A208" s="124"/>
      <c r="B208" s="125" t="s">
        <v>136</v>
      </c>
      <c r="C208" s="125"/>
      <c r="D208" s="125"/>
      <c r="E208" s="125"/>
      <c r="F208" s="125"/>
      <c r="G208" s="125"/>
      <c r="H208" s="125"/>
      <c r="I208" s="125"/>
    </row>
    <row r="209" spans="1:9" s="46" customFormat="1" ht="12.75" customHeight="1" x14ac:dyDescent="0.2">
      <c r="A209" s="124"/>
      <c r="B209" s="44" t="s">
        <v>124</v>
      </c>
      <c r="C209" s="44" t="s">
        <v>125</v>
      </c>
      <c r="D209" s="44" t="s">
        <v>126</v>
      </c>
      <c r="E209" s="44" t="s">
        <v>162</v>
      </c>
      <c r="F209" s="126" t="s">
        <v>134</v>
      </c>
      <c r="G209" s="126" t="s">
        <v>122</v>
      </c>
      <c r="H209" s="126" t="s">
        <v>123</v>
      </c>
      <c r="I209" s="130" t="s">
        <v>0</v>
      </c>
    </row>
    <row r="210" spans="1:9" s="46" customFormat="1" ht="12.75" customHeight="1" x14ac:dyDescent="0.2">
      <c r="A210" s="128">
        <v>45237</v>
      </c>
      <c r="B210" s="126" t="s">
        <v>160</v>
      </c>
      <c r="C210" s="126" t="s">
        <v>161</v>
      </c>
      <c r="D210" s="126" t="s">
        <v>161</v>
      </c>
      <c r="E210" s="126" t="s">
        <v>160</v>
      </c>
      <c r="F210" s="127"/>
      <c r="G210" s="126"/>
      <c r="H210" s="126"/>
      <c r="I210" s="130"/>
    </row>
    <row r="211" spans="1:9" s="84" customFormat="1" ht="23.25" customHeight="1" x14ac:dyDescent="0.2">
      <c r="A211" s="129"/>
      <c r="B211" s="126"/>
      <c r="C211" s="126"/>
      <c r="D211" s="126"/>
      <c r="E211" s="126"/>
      <c r="F211" s="127"/>
      <c r="G211" s="126"/>
      <c r="H211" s="126"/>
      <c r="I211" s="130"/>
    </row>
    <row r="212" spans="1:9" s="84" customFormat="1" ht="14.25" x14ac:dyDescent="0.2">
      <c r="A212" s="10" t="s">
        <v>116</v>
      </c>
      <c r="B212" s="58">
        <v>130</v>
      </c>
      <c r="C212" s="58">
        <v>133</v>
      </c>
      <c r="D212" s="58">
        <v>21</v>
      </c>
      <c r="E212" s="58">
        <v>4</v>
      </c>
      <c r="F212" s="49"/>
      <c r="G212" s="49">
        <v>12</v>
      </c>
      <c r="H212" s="49">
        <v>1</v>
      </c>
      <c r="I212" s="59">
        <v>301</v>
      </c>
    </row>
    <row r="213" spans="1:9" s="84" customFormat="1" ht="12.75" customHeight="1" x14ac:dyDescent="0.2">
      <c r="A213" s="10" t="s">
        <v>117</v>
      </c>
      <c r="B213" s="58">
        <v>207</v>
      </c>
      <c r="C213" s="58">
        <v>188</v>
      </c>
      <c r="D213" s="58">
        <v>36</v>
      </c>
      <c r="E213" s="58">
        <v>13</v>
      </c>
      <c r="F213" s="50"/>
      <c r="G213" s="50">
        <v>2</v>
      </c>
      <c r="H213" s="50"/>
      <c r="I213" s="59">
        <f>SUM(B213:H213)</f>
        <v>446</v>
      </c>
    </row>
    <row r="214" spans="1:9" s="46" customFormat="1" ht="15.75" customHeight="1" x14ac:dyDescent="0.25">
      <c r="A214" s="10" t="s">
        <v>0</v>
      </c>
      <c r="B214" s="33">
        <f t="shared" ref="B214:I214" si="25">SUM(B212:B213)</f>
        <v>337</v>
      </c>
      <c r="C214" s="33">
        <f t="shared" si="25"/>
        <v>321</v>
      </c>
      <c r="D214" s="33">
        <f t="shared" si="25"/>
        <v>57</v>
      </c>
      <c r="E214" s="33">
        <f t="shared" si="25"/>
        <v>17</v>
      </c>
      <c r="F214" s="33">
        <f t="shared" si="25"/>
        <v>0</v>
      </c>
      <c r="G214" s="33">
        <f t="shared" si="25"/>
        <v>14</v>
      </c>
      <c r="H214" s="33">
        <f t="shared" si="25"/>
        <v>1</v>
      </c>
      <c r="I214" s="33">
        <f t="shared" si="25"/>
        <v>747</v>
      </c>
    </row>
    <row r="215" spans="1:9" ht="11.25" customHeight="1" x14ac:dyDescent="0.2"/>
    <row r="216" spans="1:9" x14ac:dyDescent="0.2">
      <c r="A216" s="10" t="s">
        <v>118</v>
      </c>
      <c r="B216" s="59">
        <f>B55+B71+B89+B97+B111+B121+B135+B142+B154+B164+B176+B189+B206+B214</f>
        <v>12056</v>
      </c>
      <c r="C216" s="59">
        <f>C55+C71+C89+C97+C111+C121+C135+C142+C154+C164+C176+C189+C206+C214</f>
        <v>12674</v>
      </c>
      <c r="D216" s="59">
        <f>D55+D71+D89+D97+D111+D121+D135+D142+D154+D164+D176+D189+D206+D214</f>
        <v>3476</v>
      </c>
      <c r="E216" s="59">
        <f>E55+E71+E89+E97+E111+E121+E135+E142+E154+E164+E176+E189+E206+E214</f>
        <v>970</v>
      </c>
      <c r="F216" s="59">
        <f>F55+F71+F89+F97+F111+F121+F135+F142+F154+F164+F176+F189+F206+F214</f>
        <v>17</v>
      </c>
      <c r="G216" s="59">
        <v>477</v>
      </c>
      <c r="H216" s="59">
        <f>H55+H71+H89+H97+H111+H121+H135+H142+H154+H164+H176+H189+H206+H214</f>
        <v>3</v>
      </c>
      <c r="I216" s="59">
        <v>29673</v>
      </c>
    </row>
    <row r="217" spans="1:9" x14ac:dyDescent="0.2">
      <c r="A217" s="10" t="s">
        <v>119</v>
      </c>
      <c r="B217" s="59">
        <f>B35</f>
        <v>4383</v>
      </c>
      <c r="C217" s="59">
        <f>C35</f>
        <v>2671</v>
      </c>
      <c r="D217" s="59">
        <f>D35</f>
        <v>644</v>
      </c>
      <c r="E217" s="59">
        <f>E35</f>
        <v>295</v>
      </c>
      <c r="F217" s="59">
        <f>F35</f>
        <v>27</v>
      </c>
      <c r="G217" s="59">
        <v>295</v>
      </c>
      <c r="H217" s="59">
        <f>H35</f>
        <v>1</v>
      </c>
      <c r="I217" s="59">
        <f>I35</f>
        <v>8316</v>
      </c>
    </row>
    <row r="218" spans="1:9" x14ac:dyDescent="0.2">
      <c r="A218" s="10" t="s">
        <v>120</v>
      </c>
      <c r="B218" s="59">
        <f t="shared" ref="B218:I218" si="26">B47</f>
        <v>569</v>
      </c>
      <c r="C218" s="59">
        <f t="shared" si="26"/>
        <v>364</v>
      </c>
      <c r="D218" s="59">
        <f t="shared" si="26"/>
        <v>100</v>
      </c>
      <c r="E218" s="59">
        <f t="shared" si="26"/>
        <v>42</v>
      </c>
      <c r="F218" s="59">
        <f t="shared" si="26"/>
        <v>1</v>
      </c>
      <c r="G218" s="59">
        <f t="shared" si="26"/>
        <v>28</v>
      </c>
      <c r="H218" s="59">
        <f t="shared" si="26"/>
        <v>0</v>
      </c>
      <c r="I218" s="59">
        <f t="shared" si="26"/>
        <v>1104</v>
      </c>
    </row>
    <row r="219" spans="1:9" ht="10.5" customHeight="1" x14ac:dyDescent="0.2">
      <c r="B219" s="46"/>
      <c r="C219" s="46"/>
      <c r="D219" s="46"/>
      <c r="E219" s="46"/>
      <c r="F219" s="46"/>
      <c r="G219" s="46"/>
      <c r="H219" s="46"/>
      <c r="I219" s="46"/>
    </row>
    <row r="220" spans="1:9" s="51" customFormat="1" ht="15.75" x14ac:dyDescent="0.25">
      <c r="A220" s="10" t="s">
        <v>121</v>
      </c>
      <c r="B220" s="33">
        <f t="shared" ref="B220:H220" si="27">SUM(B216:B218)</f>
        <v>17008</v>
      </c>
      <c r="C220" s="33">
        <f t="shared" si="27"/>
        <v>15709</v>
      </c>
      <c r="D220" s="33">
        <f t="shared" si="27"/>
        <v>4220</v>
      </c>
      <c r="E220" s="33">
        <f t="shared" si="27"/>
        <v>1307</v>
      </c>
      <c r="F220" s="33">
        <f t="shared" si="27"/>
        <v>45</v>
      </c>
      <c r="G220" s="33">
        <f t="shared" si="27"/>
        <v>800</v>
      </c>
      <c r="H220" s="33">
        <f t="shared" si="27"/>
        <v>4</v>
      </c>
      <c r="I220" s="33">
        <f>SUM(I216:I218)</f>
        <v>39093</v>
      </c>
    </row>
  </sheetData>
  <mergeCells count="176">
    <mergeCell ref="I3:I5"/>
    <mergeCell ref="A4:A5"/>
    <mergeCell ref="B4:B5"/>
    <mergeCell ref="E39:E40"/>
    <mergeCell ref="D39:D40"/>
    <mergeCell ref="C4:C5"/>
    <mergeCell ref="D4:D5"/>
    <mergeCell ref="E4:E5"/>
    <mergeCell ref="A2:A3"/>
    <mergeCell ref="B2:I2"/>
    <mergeCell ref="F3:F5"/>
    <mergeCell ref="G3:G5"/>
    <mergeCell ref="H3:H5"/>
    <mergeCell ref="H38:H40"/>
    <mergeCell ref="G38:G40"/>
    <mergeCell ref="F38:F40"/>
    <mergeCell ref="B37:I37"/>
    <mergeCell ref="A37:A38"/>
    <mergeCell ref="C39:C40"/>
    <mergeCell ref="B39:B40"/>
    <mergeCell ref="A39:A40"/>
    <mergeCell ref="I38:I40"/>
    <mergeCell ref="A49:A50"/>
    <mergeCell ref="B49:I49"/>
    <mergeCell ref="F50:F52"/>
    <mergeCell ref="G50:G52"/>
    <mergeCell ref="H50:H52"/>
    <mergeCell ref="I50:I52"/>
    <mergeCell ref="A51:A52"/>
    <mergeCell ref="B51:B52"/>
    <mergeCell ref="C51:C52"/>
    <mergeCell ref="D51:D52"/>
    <mergeCell ref="E51:E52"/>
    <mergeCell ref="A57:A58"/>
    <mergeCell ref="B57:I57"/>
    <mergeCell ref="F58:F60"/>
    <mergeCell ref="G58:G60"/>
    <mergeCell ref="H58:H60"/>
    <mergeCell ref="I58:I60"/>
    <mergeCell ref="A59:A60"/>
    <mergeCell ref="B59:B60"/>
    <mergeCell ref="C59:C60"/>
    <mergeCell ref="D59:D60"/>
    <mergeCell ref="E59:E60"/>
    <mergeCell ref="A73:A74"/>
    <mergeCell ref="B73:I73"/>
    <mergeCell ref="F74:F76"/>
    <mergeCell ref="G74:G76"/>
    <mergeCell ref="H74:H76"/>
    <mergeCell ref="I74:I76"/>
    <mergeCell ref="A75:A76"/>
    <mergeCell ref="B75:B76"/>
    <mergeCell ref="C75:C76"/>
    <mergeCell ref="D75:D76"/>
    <mergeCell ref="E75:E76"/>
    <mergeCell ref="H114:H116"/>
    <mergeCell ref="I114:I116"/>
    <mergeCell ref="C93:C94"/>
    <mergeCell ref="D93:D94"/>
    <mergeCell ref="E93:E94"/>
    <mergeCell ref="B93:B94"/>
    <mergeCell ref="A91:A92"/>
    <mergeCell ref="B91:I91"/>
    <mergeCell ref="F92:F94"/>
    <mergeCell ref="G92:G94"/>
    <mergeCell ref="H92:H94"/>
    <mergeCell ref="I92:I94"/>
    <mergeCell ref="A93:A94"/>
    <mergeCell ref="A100:A101"/>
    <mergeCell ref="B100:I100"/>
    <mergeCell ref="F101:F103"/>
    <mergeCell ref="G101:G103"/>
    <mergeCell ref="H101:H103"/>
    <mergeCell ref="I101:I103"/>
    <mergeCell ref="A102:A103"/>
    <mergeCell ref="A123:A124"/>
    <mergeCell ref="B123:I123"/>
    <mergeCell ref="F124:F126"/>
    <mergeCell ref="G124:G126"/>
    <mergeCell ref="H124:H126"/>
    <mergeCell ref="B102:B103"/>
    <mergeCell ref="C102:C103"/>
    <mergeCell ref="D102:D103"/>
    <mergeCell ref="E102:E103"/>
    <mergeCell ref="A113:A114"/>
    <mergeCell ref="A125:A126"/>
    <mergeCell ref="B125:B126"/>
    <mergeCell ref="C125:C126"/>
    <mergeCell ref="D125:D126"/>
    <mergeCell ref="E125:E126"/>
    <mergeCell ref="A115:A116"/>
    <mergeCell ref="B115:B116"/>
    <mergeCell ref="C115:C116"/>
    <mergeCell ref="D115:D116"/>
    <mergeCell ref="E115:E116"/>
    <mergeCell ref="I124:I126"/>
    <mergeCell ref="B113:I113"/>
    <mergeCell ref="F114:F116"/>
    <mergeCell ref="G114:G116"/>
    <mergeCell ref="A137:A138"/>
    <mergeCell ref="B137:I137"/>
    <mergeCell ref="F138:F140"/>
    <mergeCell ref="G138:G140"/>
    <mergeCell ref="H138:H140"/>
    <mergeCell ref="I138:I140"/>
    <mergeCell ref="A139:A140"/>
    <mergeCell ref="B139:B140"/>
    <mergeCell ref="C139:C140"/>
    <mergeCell ref="D139:D140"/>
    <mergeCell ref="E139:E140"/>
    <mergeCell ref="A144:A145"/>
    <mergeCell ref="B144:I144"/>
    <mergeCell ref="F145:F147"/>
    <mergeCell ref="G145:G147"/>
    <mergeCell ref="H145:H147"/>
    <mergeCell ref="I145:I147"/>
    <mergeCell ref="A146:A147"/>
    <mergeCell ref="B146:B147"/>
    <mergeCell ref="C146:C147"/>
    <mergeCell ref="D146:D147"/>
    <mergeCell ref="E146:E147"/>
    <mergeCell ref="A156:A157"/>
    <mergeCell ref="B156:I156"/>
    <mergeCell ref="F157:F159"/>
    <mergeCell ref="G157:G159"/>
    <mergeCell ref="H157:H159"/>
    <mergeCell ref="I157:I159"/>
    <mergeCell ref="A158:A159"/>
    <mergeCell ref="B158:B159"/>
    <mergeCell ref="C158:C159"/>
    <mergeCell ref="D158:D159"/>
    <mergeCell ref="E158:E159"/>
    <mergeCell ref="A166:A167"/>
    <mergeCell ref="B166:I166"/>
    <mergeCell ref="F167:F169"/>
    <mergeCell ref="G167:G169"/>
    <mergeCell ref="H167:H169"/>
    <mergeCell ref="I167:I169"/>
    <mergeCell ref="A168:A169"/>
    <mergeCell ref="B168:B169"/>
    <mergeCell ref="C168:C169"/>
    <mergeCell ref="D168:D169"/>
    <mergeCell ref="E168:E169"/>
    <mergeCell ref="A178:A179"/>
    <mergeCell ref="B178:I178"/>
    <mergeCell ref="F179:F181"/>
    <mergeCell ref="G179:G181"/>
    <mergeCell ref="H179:H181"/>
    <mergeCell ref="I179:I181"/>
    <mergeCell ref="A180:A181"/>
    <mergeCell ref="B180:B181"/>
    <mergeCell ref="C180:C181"/>
    <mergeCell ref="D180:D181"/>
    <mergeCell ref="E180:E181"/>
    <mergeCell ref="A191:A192"/>
    <mergeCell ref="B191:I191"/>
    <mergeCell ref="F192:F194"/>
    <mergeCell ref="G192:G194"/>
    <mergeCell ref="H192:H194"/>
    <mergeCell ref="A208:A209"/>
    <mergeCell ref="B208:I208"/>
    <mergeCell ref="F209:F211"/>
    <mergeCell ref="G209:G211"/>
    <mergeCell ref="H209:H211"/>
    <mergeCell ref="A193:A194"/>
    <mergeCell ref="B193:B194"/>
    <mergeCell ref="C193:C194"/>
    <mergeCell ref="D193:D194"/>
    <mergeCell ref="D210:D211"/>
    <mergeCell ref="E210:E211"/>
    <mergeCell ref="E193:E194"/>
    <mergeCell ref="I209:I211"/>
    <mergeCell ref="I192:I194"/>
    <mergeCell ref="A210:A211"/>
    <mergeCell ref="B210:B211"/>
    <mergeCell ref="C210:C211"/>
  </mergeCells>
  <printOptions horizontalCentered="1"/>
  <pageMargins left="0" right="0" top="0" bottom="0" header="0.24" footer="0.25"/>
  <pageSetup paperSiz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44"/>
  <sheetViews>
    <sheetView zoomScaleNormal="100" workbookViewId="0">
      <selection activeCell="I41" sqref="I41"/>
    </sheetView>
  </sheetViews>
  <sheetFormatPr defaultRowHeight="12.75" x14ac:dyDescent="0.2"/>
  <cols>
    <col min="1" max="1" width="18.140625" style="43" bestFit="1" customWidth="1"/>
    <col min="2" max="2" width="17.85546875" style="43" bestFit="1" customWidth="1"/>
    <col min="3" max="3" width="11" style="43" customWidth="1"/>
    <col min="4" max="4" width="9.85546875" style="43" customWidth="1"/>
    <col min="5" max="16384" width="9.140625" style="43"/>
  </cols>
  <sheetData>
    <row r="2" spans="1:8" x14ac:dyDescent="0.2">
      <c r="A2" s="124"/>
      <c r="B2" s="125" t="s">
        <v>214</v>
      </c>
      <c r="C2" s="125"/>
      <c r="D2" s="125"/>
      <c r="E2" s="125"/>
      <c r="F2" s="125"/>
      <c r="G2" s="125"/>
      <c r="H2" s="125"/>
    </row>
    <row r="3" spans="1:8" x14ac:dyDescent="0.2">
      <c r="A3" s="124"/>
      <c r="B3" s="44" t="s">
        <v>124</v>
      </c>
      <c r="C3" s="44" t="s">
        <v>125</v>
      </c>
      <c r="D3" s="44" t="s">
        <v>126</v>
      </c>
      <c r="E3" s="126" t="s">
        <v>134</v>
      </c>
      <c r="F3" s="126" t="s">
        <v>122</v>
      </c>
      <c r="G3" s="126" t="s">
        <v>123</v>
      </c>
      <c r="H3" s="130" t="s">
        <v>0</v>
      </c>
    </row>
    <row r="4" spans="1:8" x14ac:dyDescent="0.2">
      <c r="A4" s="128">
        <v>45237</v>
      </c>
      <c r="B4" s="126" t="s">
        <v>163</v>
      </c>
      <c r="C4" s="126" t="s">
        <v>164</v>
      </c>
      <c r="D4" s="126" t="s">
        <v>164</v>
      </c>
      <c r="E4" s="127"/>
      <c r="F4" s="126"/>
      <c r="G4" s="126"/>
      <c r="H4" s="130"/>
    </row>
    <row r="5" spans="1:8" x14ac:dyDescent="0.2">
      <c r="A5" s="129"/>
      <c r="B5" s="126"/>
      <c r="C5" s="126"/>
      <c r="D5" s="126"/>
      <c r="E5" s="127"/>
      <c r="F5" s="126"/>
      <c r="G5" s="126"/>
      <c r="H5" s="130"/>
    </row>
    <row r="6" spans="1:8" ht="14.25" x14ac:dyDescent="0.2">
      <c r="A6" s="10" t="s">
        <v>69</v>
      </c>
      <c r="B6" s="58">
        <v>90</v>
      </c>
      <c r="C6" s="58">
        <v>101</v>
      </c>
      <c r="D6" s="58">
        <v>29</v>
      </c>
      <c r="E6" s="45"/>
      <c r="F6" s="45">
        <v>5</v>
      </c>
      <c r="G6" s="45"/>
      <c r="H6" s="59">
        <f>SUM(B6:G6)</f>
        <v>225</v>
      </c>
    </row>
    <row r="7" spans="1:8" ht="14.25" x14ac:dyDescent="0.2">
      <c r="A7" s="10" t="s">
        <v>70</v>
      </c>
      <c r="B7" s="58">
        <v>129</v>
      </c>
      <c r="C7" s="58">
        <v>236</v>
      </c>
      <c r="D7" s="58">
        <v>66</v>
      </c>
      <c r="E7" s="58">
        <v>1</v>
      </c>
      <c r="F7" s="45">
        <v>15</v>
      </c>
      <c r="G7" s="45"/>
      <c r="H7" s="59">
        <f>SUM(B7:G7)</f>
        <v>447</v>
      </c>
    </row>
    <row r="8" spans="1:8" ht="14.25" x14ac:dyDescent="0.2">
      <c r="A8" s="10" t="s">
        <v>71</v>
      </c>
      <c r="B8" s="58">
        <v>98</v>
      </c>
      <c r="C8" s="58">
        <v>139</v>
      </c>
      <c r="D8" s="58">
        <v>51</v>
      </c>
      <c r="E8" s="45"/>
      <c r="F8" s="45">
        <v>9</v>
      </c>
      <c r="G8" s="45"/>
      <c r="H8" s="59">
        <f>SUM(B8:G8)</f>
        <v>297</v>
      </c>
    </row>
    <row r="9" spans="1:8" ht="14.25" x14ac:dyDescent="0.2">
      <c r="A9" s="10" t="s">
        <v>72</v>
      </c>
      <c r="B9" s="58">
        <v>90</v>
      </c>
      <c r="C9" s="58">
        <v>107</v>
      </c>
      <c r="D9" s="58">
        <v>21</v>
      </c>
      <c r="E9" s="45"/>
      <c r="F9" s="45">
        <v>7</v>
      </c>
      <c r="G9" s="45"/>
      <c r="H9" s="59">
        <f>SUM(B9:G9)</f>
        <v>225</v>
      </c>
    </row>
    <row r="10" spans="1:8" ht="15.75" x14ac:dyDescent="0.25">
      <c r="A10" s="10" t="s">
        <v>0</v>
      </c>
      <c r="B10" s="33">
        <f t="shared" ref="B10:H10" si="0">SUM(B6:B9)</f>
        <v>407</v>
      </c>
      <c r="C10" s="33">
        <f t="shared" si="0"/>
        <v>583</v>
      </c>
      <c r="D10" s="33">
        <f t="shared" si="0"/>
        <v>167</v>
      </c>
      <c r="E10" s="33">
        <f t="shared" si="0"/>
        <v>1</v>
      </c>
      <c r="F10" s="33">
        <f t="shared" si="0"/>
        <v>36</v>
      </c>
      <c r="G10" s="33">
        <v>0</v>
      </c>
      <c r="H10" s="33">
        <f t="shared" si="0"/>
        <v>1194</v>
      </c>
    </row>
    <row r="13" spans="1:8" ht="12.75" customHeight="1" x14ac:dyDescent="0.2">
      <c r="A13" s="124"/>
      <c r="B13" s="125" t="s">
        <v>214</v>
      </c>
      <c r="C13" s="125"/>
      <c r="D13" s="125"/>
      <c r="E13" s="125"/>
      <c r="F13" s="125"/>
      <c r="G13" s="125"/>
      <c r="H13" s="125"/>
    </row>
    <row r="14" spans="1:8" ht="12.75" customHeight="1" x14ac:dyDescent="0.2">
      <c r="A14" s="124"/>
      <c r="B14" s="44" t="s">
        <v>124</v>
      </c>
      <c r="C14" s="44" t="s">
        <v>125</v>
      </c>
      <c r="D14" s="44" t="s">
        <v>126</v>
      </c>
      <c r="E14" s="126" t="s">
        <v>134</v>
      </c>
      <c r="F14" s="126" t="s">
        <v>122</v>
      </c>
      <c r="G14" s="126" t="s">
        <v>123</v>
      </c>
      <c r="H14" s="130" t="s">
        <v>0</v>
      </c>
    </row>
    <row r="15" spans="1:8" ht="12.75" customHeight="1" x14ac:dyDescent="0.2">
      <c r="A15" s="128">
        <v>45237</v>
      </c>
      <c r="B15" s="126" t="s">
        <v>163</v>
      </c>
      <c r="C15" s="126" t="s">
        <v>164</v>
      </c>
      <c r="D15" s="126" t="s">
        <v>164</v>
      </c>
      <c r="E15" s="127"/>
      <c r="F15" s="126"/>
      <c r="G15" s="126"/>
      <c r="H15" s="130"/>
    </row>
    <row r="16" spans="1:8" x14ac:dyDescent="0.2">
      <c r="A16" s="129"/>
      <c r="B16" s="126"/>
      <c r="C16" s="126"/>
      <c r="D16" s="126"/>
      <c r="E16" s="127"/>
      <c r="F16" s="126"/>
      <c r="G16" s="126"/>
      <c r="H16" s="130"/>
    </row>
    <row r="17" spans="1:8" ht="14.25" x14ac:dyDescent="0.2">
      <c r="A17" s="10" t="s">
        <v>92</v>
      </c>
      <c r="B17" s="58">
        <v>409</v>
      </c>
      <c r="C17" s="58">
        <v>424</v>
      </c>
      <c r="D17" s="58">
        <v>126</v>
      </c>
      <c r="E17" s="45"/>
      <c r="F17" s="45">
        <v>19</v>
      </c>
      <c r="G17" s="45"/>
      <c r="H17" s="59">
        <f t="shared" ref="H17:H22" si="1">SUM(B17:G17)</f>
        <v>978</v>
      </c>
    </row>
    <row r="18" spans="1:8" ht="14.25" x14ac:dyDescent="0.2">
      <c r="A18" s="10" t="s">
        <v>93</v>
      </c>
      <c r="B18" s="58">
        <v>207</v>
      </c>
      <c r="C18" s="58">
        <v>173</v>
      </c>
      <c r="D18" s="58">
        <v>42</v>
      </c>
      <c r="E18" s="45"/>
      <c r="F18" s="45">
        <v>4</v>
      </c>
      <c r="G18" s="45"/>
      <c r="H18" s="59">
        <f t="shared" si="1"/>
        <v>426</v>
      </c>
    </row>
    <row r="19" spans="1:8" ht="14.25" x14ac:dyDescent="0.2">
      <c r="A19" s="10" t="s">
        <v>94</v>
      </c>
      <c r="B19" s="58">
        <v>271</v>
      </c>
      <c r="C19" s="58">
        <v>218</v>
      </c>
      <c r="D19" s="58">
        <v>73</v>
      </c>
      <c r="E19" s="45"/>
      <c r="F19" s="45">
        <v>15</v>
      </c>
      <c r="G19" s="45"/>
      <c r="H19" s="59">
        <f t="shared" si="1"/>
        <v>577</v>
      </c>
    </row>
    <row r="20" spans="1:8" ht="14.25" x14ac:dyDescent="0.2">
      <c r="A20" s="10" t="s">
        <v>95</v>
      </c>
      <c r="B20" s="58">
        <v>90</v>
      </c>
      <c r="C20" s="58">
        <v>101</v>
      </c>
      <c r="D20" s="58">
        <v>44</v>
      </c>
      <c r="E20" s="45"/>
      <c r="F20" s="45">
        <v>6</v>
      </c>
      <c r="G20" s="45"/>
      <c r="H20" s="59">
        <f t="shared" si="1"/>
        <v>241</v>
      </c>
    </row>
    <row r="21" spans="1:8" ht="14.25" x14ac:dyDescent="0.2">
      <c r="A21" s="10" t="s">
        <v>96</v>
      </c>
      <c r="B21" s="58">
        <v>183</v>
      </c>
      <c r="C21" s="58">
        <v>130</v>
      </c>
      <c r="D21" s="58">
        <v>36</v>
      </c>
      <c r="E21" s="45"/>
      <c r="F21" s="45">
        <v>7</v>
      </c>
      <c r="G21" s="45"/>
      <c r="H21" s="59">
        <f t="shared" si="1"/>
        <v>356</v>
      </c>
    </row>
    <row r="22" spans="1:8" ht="14.25" x14ac:dyDescent="0.2">
      <c r="A22" s="10" t="s">
        <v>97</v>
      </c>
      <c r="B22" s="58">
        <v>92</v>
      </c>
      <c r="C22" s="58">
        <v>74</v>
      </c>
      <c r="D22" s="58">
        <v>36</v>
      </c>
      <c r="E22" s="45"/>
      <c r="F22" s="45">
        <v>4</v>
      </c>
      <c r="G22" s="45"/>
      <c r="H22" s="59">
        <f t="shared" si="1"/>
        <v>206</v>
      </c>
    </row>
    <row r="23" spans="1:8" ht="15.75" x14ac:dyDescent="0.25">
      <c r="A23" s="10" t="s">
        <v>0</v>
      </c>
      <c r="B23" s="33">
        <f>SUM(B17:B22)</f>
        <v>1252</v>
      </c>
      <c r="C23" s="33">
        <f>SUM(C17:C22)</f>
        <v>1120</v>
      </c>
      <c r="D23" s="33">
        <f>SUM(D17:D22)</f>
        <v>357</v>
      </c>
      <c r="E23" s="33">
        <f>SUM(E17:E22)</f>
        <v>0</v>
      </c>
      <c r="F23" s="33">
        <v>55</v>
      </c>
      <c r="G23" s="33">
        <f>SUM(G17:G22)</f>
        <v>0</v>
      </c>
      <c r="H23" s="33">
        <f>SUM(H17:H22)</f>
        <v>2784</v>
      </c>
    </row>
    <row r="26" spans="1:8" ht="12.75" customHeight="1" x14ac:dyDescent="0.2">
      <c r="A26" s="124"/>
      <c r="B26" s="125" t="s">
        <v>214</v>
      </c>
      <c r="C26" s="125"/>
      <c r="D26" s="125"/>
      <c r="E26" s="125"/>
      <c r="F26" s="125"/>
      <c r="G26" s="125"/>
      <c r="H26" s="125"/>
    </row>
    <row r="27" spans="1:8" ht="12.75" customHeight="1" x14ac:dyDescent="0.2">
      <c r="A27" s="124"/>
      <c r="B27" s="44" t="s">
        <v>124</v>
      </c>
      <c r="C27" s="44" t="s">
        <v>125</v>
      </c>
      <c r="D27" s="44" t="s">
        <v>126</v>
      </c>
      <c r="E27" s="126" t="s">
        <v>134</v>
      </c>
      <c r="F27" s="126" t="s">
        <v>122</v>
      </c>
      <c r="G27" s="126" t="s">
        <v>123</v>
      </c>
      <c r="H27" s="130" t="s">
        <v>0</v>
      </c>
    </row>
    <row r="28" spans="1:8" ht="12.75" customHeight="1" x14ac:dyDescent="0.2">
      <c r="A28" s="128">
        <v>45237</v>
      </c>
      <c r="B28" s="126" t="s">
        <v>163</v>
      </c>
      <c r="C28" s="126" t="s">
        <v>164</v>
      </c>
      <c r="D28" s="126" t="s">
        <v>164</v>
      </c>
      <c r="E28" s="127"/>
      <c r="F28" s="126"/>
      <c r="G28" s="126"/>
      <c r="H28" s="130"/>
    </row>
    <row r="29" spans="1:8" x14ac:dyDescent="0.2">
      <c r="A29" s="129"/>
      <c r="B29" s="126"/>
      <c r="C29" s="126"/>
      <c r="D29" s="126"/>
      <c r="E29" s="127"/>
      <c r="F29" s="126"/>
      <c r="G29" s="126"/>
      <c r="H29" s="130"/>
    </row>
    <row r="30" spans="1:8" ht="14.25" x14ac:dyDescent="0.2">
      <c r="A30" s="10" t="s">
        <v>105</v>
      </c>
      <c r="B30" s="58">
        <v>187</v>
      </c>
      <c r="C30" s="58">
        <v>145</v>
      </c>
      <c r="D30" s="58">
        <v>30</v>
      </c>
      <c r="E30" s="45"/>
      <c r="F30" s="45">
        <v>8</v>
      </c>
      <c r="G30" s="45"/>
      <c r="H30" s="59">
        <f t="shared" ref="H30:H40" si="2">SUM(B30:G30)</f>
        <v>370</v>
      </c>
    </row>
    <row r="31" spans="1:8" ht="14.25" x14ac:dyDescent="0.2">
      <c r="A31" s="10" t="s">
        <v>106</v>
      </c>
      <c r="B31" s="58">
        <v>77</v>
      </c>
      <c r="C31" s="58">
        <v>111</v>
      </c>
      <c r="D31" s="58">
        <v>25</v>
      </c>
      <c r="E31" s="45"/>
      <c r="F31" s="45">
        <v>6</v>
      </c>
      <c r="G31" s="45"/>
      <c r="H31" s="59">
        <f t="shared" si="2"/>
        <v>219</v>
      </c>
    </row>
    <row r="32" spans="1:8" ht="14.25" x14ac:dyDescent="0.2">
      <c r="A32" s="10" t="s">
        <v>107</v>
      </c>
      <c r="B32" s="58">
        <v>147</v>
      </c>
      <c r="C32" s="58">
        <v>134</v>
      </c>
      <c r="D32" s="58">
        <v>44</v>
      </c>
      <c r="E32" s="45"/>
      <c r="F32" s="45">
        <v>0</v>
      </c>
      <c r="G32" s="45"/>
      <c r="H32" s="59">
        <f t="shared" si="2"/>
        <v>325</v>
      </c>
    </row>
    <row r="33" spans="1:8" ht="14.25" x14ac:dyDescent="0.2">
      <c r="A33" s="10" t="s">
        <v>108</v>
      </c>
      <c r="B33" s="58">
        <v>159</v>
      </c>
      <c r="C33" s="58">
        <v>203</v>
      </c>
      <c r="D33" s="58">
        <v>51</v>
      </c>
      <c r="E33" s="58">
        <v>1</v>
      </c>
      <c r="F33" s="45">
        <v>8</v>
      </c>
      <c r="G33" s="45"/>
      <c r="H33" s="59">
        <f t="shared" si="2"/>
        <v>422</v>
      </c>
    </row>
    <row r="34" spans="1:8" ht="14.25" x14ac:dyDescent="0.2">
      <c r="A34" s="10" t="s">
        <v>109</v>
      </c>
      <c r="B34" s="58">
        <v>102</v>
      </c>
      <c r="C34" s="58">
        <v>75</v>
      </c>
      <c r="D34" s="58">
        <v>22</v>
      </c>
      <c r="E34" s="45"/>
      <c r="F34" s="45">
        <v>5</v>
      </c>
      <c r="G34" s="45"/>
      <c r="H34" s="59">
        <f t="shared" si="2"/>
        <v>204</v>
      </c>
    </row>
    <row r="35" spans="1:8" ht="14.25" x14ac:dyDescent="0.2">
      <c r="A35" s="10" t="s">
        <v>110</v>
      </c>
      <c r="B35" s="58">
        <v>129</v>
      </c>
      <c r="C35" s="58">
        <v>177</v>
      </c>
      <c r="D35" s="58">
        <v>55</v>
      </c>
      <c r="E35" s="45"/>
      <c r="F35" s="45">
        <v>14</v>
      </c>
      <c r="G35" s="45"/>
      <c r="H35" s="59">
        <f t="shared" si="2"/>
        <v>375</v>
      </c>
    </row>
    <row r="36" spans="1:8" ht="14.25" x14ac:dyDescent="0.2">
      <c r="A36" s="10" t="s">
        <v>111</v>
      </c>
      <c r="B36" s="58">
        <v>155</v>
      </c>
      <c r="C36" s="58">
        <v>159</v>
      </c>
      <c r="D36" s="58">
        <v>48</v>
      </c>
      <c r="E36" s="45"/>
      <c r="F36" s="45">
        <v>16</v>
      </c>
      <c r="G36" s="45"/>
      <c r="H36" s="59">
        <f t="shared" si="2"/>
        <v>378</v>
      </c>
    </row>
    <row r="37" spans="1:8" ht="14.25" x14ac:dyDescent="0.2">
      <c r="A37" s="10" t="s">
        <v>112</v>
      </c>
      <c r="B37" s="58">
        <v>126</v>
      </c>
      <c r="C37" s="58">
        <v>170</v>
      </c>
      <c r="D37" s="58">
        <v>53</v>
      </c>
      <c r="E37" s="45"/>
      <c r="F37" s="45">
        <v>14</v>
      </c>
      <c r="G37" s="45"/>
      <c r="H37" s="59">
        <f t="shared" si="2"/>
        <v>363</v>
      </c>
    </row>
    <row r="38" spans="1:8" ht="14.25" x14ac:dyDescent="0.2">
      <c r="A38" s="10" t="s">
        <v>113</v>
      </c>
      <c r="B38" s="58">
        <v>75</v>
      </c>
      <c r="C38" s="58">
        <v>83</v>
      </c>
      <c r="D38" s="58">
        <v>16</v>
      </c>
      <c r="E38" s="45"/>
      <c r="F38" s="45">
        <v>4</v>
      </c>
      <c r="G38" s="45"/>
      <c r="H38" s="59">
        <f t="shared" si="2"/>
        <v>178</v>
      </c>
    </row>
    <row r="39" spans="1:8" ht="14.25" x14ac:dyDescent="0.2">
      <c r="A39" s="10" t="s">
        <v>114</v>
      </c>
      <c r="B39" s="58">
        <v>149</v>
      </c>
      <c r="C39" s="58">
        <v>126</v>
      </c>
      <c r="D39" s="58">
        <v>39</v>
      </c>
      <c r="E39" s="58">
        <v>1</v>
      </c>
      <c r="F39" s="45">
        <v>14</v>
      </c>
      <c r="G39" s="45"/>
      <c r="H39" s="59">
        <f t="shared" si="2"/>
        <v>329</v>
      </c>
    </row>
    <row r="40" spans="1:8" ht="14.25" x14ac:dyDescent="0.2">
      <c r="A40" s="10" t="s">
        <v>115</v>
      </c>
      <c r="B40" s="58">
        <v>189</v>
      </c>
      <c r="C40" s="58">
        <v>144</v>
      </c>
      <c r="D40" s="58">
        <v>47</v>
      </c>
      <c r="E40" s="45"/>
      <c r="F40" s="45">
        <v>11</v>
      </c>
      <c r="G40" s="45"/>
      <c r="H40" s="59">
        <f t="shared" si="2"/>
        <v>391</v>
      </c>
    </row>
    <row r="41" spans="1:8" ht="15.75" x14ac:dyDescent="0.25">
      <c r="A41" s="10" t="s">
        <v>0</v>
      </c>
      <c r="B41" s="33">
        <f t="shared" ref="B41:H41" si="3">SUM(B30:B40)</f>
        <v>1495</v>
      </c>
      <c r="C41" s="33">
        <f t="shared" si="3"/>
        <v>1527</v>
      </c>
      <c r="D41" s="33">
        <f t="shared" si="3"/>
        <v>430</v>
      </c>
      <c r="E41" s="33">
        <f t="shared" si="3"/>
        <v>2</v>
      </c>
      <c r="F41" s="33">
        <f t="shared" si="3"/>
        <v>100</v>
      </c>
      <c r="G41" s="33">
        <f t="shared" si="3"/>
        <v>0</v>
      </c>
      <c r="H41" s="33">
        <f t="shared" si="3"/>
        <v>3554</v>
      </c>
    </row>
    <row r="44" spans="1:8" ht="15.75" x14ac:dyDescent="0.25">
      <c r="A44" s="10" t="s">
        <v>121</v>
      </c>
      <c r="B44" s="87">
        <f>SUM(B41,B23,B10)</f>
        <v>3154</v>
      </c>
      <c r="C44" s="87">
        <f>SUM(C41,C23,C10)</f>
        <v>3230</v>
      </c>
      <c r="D44" s="87">
        <f>SUM(D10,D23,D41)</f>
        <v>954</v>
      </c>
      <c r="E44" s="87">
        <f>SUM(E10,E23,E41)</f>
        <v>3</v>
      </c>
      <c r="F44" s="87">
        <f>SUM(F41,F23,F10)</f>
        <v>191</v>
      </c>
      <c r="G44" s="87">
        <f>SUM(G23,G41,G10)</f>
        <v>0</v>
      </c>
      <c r="H44" s="87">
        <f>SUM(H41,H23,H10)</f>
        <v>7532</v>
      </c>
    </row>
  </sheetData>
  <mergeCells count="30">
    <mergeCell ref="A26:A27"/>
    <mergeCell ref="B26:H26"/>
    <mergeCell ref="E27:E29"/>
    <mergeCell ref="F27:F29"/>
    <mergeCell ref="G27:G29"/>
    <mergeCell ref="H27:H29"/>
    <mergeCell ref="A28:A29"/>
    <mergeCell ref="B28:B29"/>
    <mergeCell ref="C28:C29"/>
    <mergeCell ref="D28:D29"/>
    <mergeCell ref="A13:A14"/>
    <mergeCell ref="B13:H13"/>
    <mergeCell ref="E14:E16"/>
    <mergeCell ref="F14:F16"/>
    <mergeCell ref="G14:G16"/>
    <mergeCell ref="H14:H16"/>
    <mergeCell ref="A15:A16"/>
    <mergeCell ref="B15:B16"/>
    <mergeCell ref="C15:C16"/>
    <mergeCell ref="D15:D16"/>
    <mergeCell ref="A2:A3"/>
    <mergeCell ref="B2:H2"/>
    <mergeCell ref="E3:E5"/>
    <mergeCell ref="F3:F5"/>
    <mergeCell ref="G3:G5"/>
    <mergeCell ref="H3:H5"/>
    <mergeCell ref="A4:A5"/>
    <mergeCell ref="B4:B5"/>
    <mergeCell ref="C4:C5"/>
    <mergeCell ref="D4:D5"/>
  </mergeCells>
  <pageMargins left="0.7" right="0.7" top="0.75" bottom="0.75" header="0.3" footer="0.3"/>
  <pageSetup paperSize="17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70"/>
  <sheetViews>
    <sheetView zoomScaleNormal="100" workbookViewId="0">
      <selection activeCell="K70" sqref="K70"/>
    </sheetView>
  </sheetViews>
  <sheetFormatPr defaultRowHeight="12.75" x14ac:dyDescent="0.2"/>
  <cols>
    <col min="1" max="1" width="13.7109375" bestFit="1" customWidth="1"/>
    <col min="2" max="2" width="13.42578125" bestFit="1" customWidth="1"/>
    <col min="3" max="4" width="17.85546875" bestFit="1" customWidth="1"/>
    <col min="5" max="5" width="13.5703125" customWidth="1"/>
  </cols>
  <sheetData>
    <row r="1" spans="1:9" x14ac:dyDescent="0.2">
      <c r="A1" s="147"/>
      <c r="B1" s="148" t="s">
        <v>137</v>
      </c>
      <c r="C1" s="148"/>
      <c r="D1" s="148"/>
      <c r="E1" s="148"/>
      <c r="F1" s="148"/>
      <c r="G1" s="148"/>
      <c r="H1" s="148"/>
      <c r="I1" s="148"/>
    </row>
    <row r="2" spans="1:9" x14ac:dyDescent="0.2">
      <c r="A2" s="147"/>
      <c r="B2" s="15" t="s">
        <v>124</v>
      </c>
      <c r="C2" s="15" t="s">
        <v>125</v>
      </c>
      <c r="D2" s="15" t="s">
        <v>126</v>
      </c>
      <c r="E2" s="15" t="s">
        <v>127</v>
      </c>
      <c r="F2" s="139" t="s">
        <v>134</v>
      </c>
      <c r="G2" s="139" t="s">
        <v>122</v>
      </c>
      <c r="H2" s="139" t="s">
        <v>123</v>
      </c>
      <c r="I2" s="150" t="s">
        <v>0</v>
      </c>
    </row>
    <row r="3" spans="1:9" x14ac:dyDescent="0.2">
      <c r="A3" s="137">
        <v>45237</v>
      </c>
      <c r="B3" s="139" t="s">
        <v>165</v>
      </c>
      <c r="C3" s="139" t="s">
        <v>166</v>
      </c>
      <c r="D3" s="139" t="s">
        <v>166</v>
      </c>
      <c r="E3" s="139" t="s">
        <v>165</v>
      </c>
      <c r="F3" s="149"/>
      <c r="G3" s="139"/>
      <c r="H3" s="139"/>
      <c r="I3" s="150"/>
    </row>
    <row r="4" spans="1:9" x14ac:dyDescent="0.2">
      <c r="A4" s="138"/>
      <c r="B4" s="139"/>
      <c r="C4" s="139"/>
      <c r="D4" s="139"/>
      <c r="E4" s="139"/>
      <c r="F4" s="149"/>
      <c r="G4" s="139"/>
      <c r="H4" s="139"/>
      <c r="I4" s="150"/>
    </row>
    <row r="5" spans="1:9" ht="14.25" x14ac:dyDescent="0.2">
      <c r="A5" s="9" t="s">
        <v>1</v>
      </c>
      <c r="B5" s="28">
        <v>182</v>
      </c>
      <c r="C5" s="28">
        <v>272</v>
      </c>
      <c r="D5" s="28">
        <v>44</v>
      </c>
      <c r="E5" s="28">
        <v>18</v>
      </c>
      <c r="F5" s="28"/>
      <c r="G5" s="4">
        <v>4</v>
      </c>
      <c r="H5" s="4"/>
      <c r="I5" s="2">
        <f t="shared" ref="I5:I33" si="0">SUM(B5:H5)</f>
        <v>520</v>
      </c>
    </row>
    <row r="6" spans="1:9" ht="14.25" x14ac:dyDescent="0.2">
      <c r="A6" s="9" t="s">
        <v>2</v>
      </c>
      <c r="B6" s="28">
        <v>25</v>
      </c>
      <c r="C6" s="28">
        <v>89</v>
      </c>
      <c r="D6" s="28">
        <v>20</v>
      </c>
      <c r="E6" s="28">
        <v>7</v>
      </c>
      <c r="F6" s="28"/>
      <c r="G6" s="4">
        <v>1</v>
      </c>
      <c r="H6" s="4"/>
      <c r="I6" s="2">
        <f t="shared" si="0"/>
        <v>142</v>
      </c>
    </row>
    <row r="7" spans="1:9" ht="14.25" x14ac:dyDescent="0.2">
      <c r="A7" s="9" t="s">
        <v>3</v>
      </c>
      <c r="B7" s="28">
        <v>70</v>
      </c>
      <c r="C7" s="28">
        <v>154</v>
      </c>
      <c r="D7" s="28">
        <v>29</v>
      </c>
      <c r="E7" s="28">
        <v>2</v>
      </c>
      <c r="F7" s="28">
        <v>2</v>
      </c>
      <c r="G7" s="4">
        <v>3</v>
      </c>
      <c r="H7" s="4"/>
      <c r="I7" s="2">
        <f t="shared" si="0"/>
        <v>260</v>
      </c>
    </row>
    <row r="8" spans="1:9" ht="14.25" x14ac:dyDescent="0.2">
      <c r="A8" s="9" t="s">
        <v>4</v>
      </c>
      <c r="B8" s="28">
        <v>41</v>
      </c>
      <c r="C8" s="28">
        <v>127</v>
      </c>
      <c r="D8" s="28">
        <v>26</v>
      </c>
      <c r="E8" s="28">
        <v>8</v>
      </c>
      <c r="F8" s="28"/>
      <c r="G8" s="4">
        <v>0</v>
      </c>
      <c r="H8" s="4"/>
      <c r="I8" s="2">
        <f t="shared" si="0"/>
        <v>202</v>
      </c>
    </row>
    <row r="9" spans="1:9" ht="14.25" x14ac:dyDescent="0.2">
      <c r="A9" s="9" t="s">
        <v>5</v>
      </c>
      <c r="B9" s="28">
        <v>64</v>
      </c>
      <c r="C9" s="28">
        <v>116</v>
      </c>
      <c r="D9" s="28">
        <v>21</v>
      </c>
      <c r="E9" s="28">
        <v>9</v>
      </c>
      <c r="F9" s="28"/>
      <c r="G9" s="4">
        <v>1</v>
      </c>
      <c r="H9" s="4"/>
      <c r="I9" s="2">
        <f t="shared" si="0"/>
        <v>211</v>
      </c>
    </row>
    <row r="10" spans="1:9" ht="14.25" x14ac:dyDescent="0.2">
      <c r="A10" s="9" t="s">
        <v>6</v>
      </c>
      <c r="B10" s="28">
        <v>80</v>
      </c>
      <c r="C10" s="28">
        <v>129</v>
      </c>
      <c r="D10" s="28">
        <v>30</v>
      </c>
      <c r="E10" s="28">
        <v>11</v>
      </c>
      <c r="F10" s="28"/>
      <c r="G10" s="4">
        <v>4</v>
      </c>
      <c r="H10" s="4"/>
      <c r="I10" s="2">
        <f t="shared" si="0"/>
        <v>254</v>
      </c>
    </row>
    <row r="11" spans="1:9" ht="14.25" x14ac:dyDescent="0.2">
      <c r="A11" s="9" t="s">
        <v>7</v>
      </c>
      <c r="B11" s="28">
        <v>76</v>
      </c>
      <c r="C11" s="28">
        <v>142</v>
      </c>
      <c r="D11" s="28">
        <v>36</v>
      </c>
      <c r="E11" s="28">
        <v>8</v>
      </c>
      <c r="F11" s="28">
        <v>1</v>
      </c>
      <c r="G11" s="4">
        <v>0</v>
      </c>
      <c r="H11" s="4"/>
      <c r="I11" s="2">
        <f t="shared" si="0"/>
        <v>263</v>
      </c>
    </row>
    <row r="12" spans="1:9" ht="14.25" x14ac:dyDescent="0.2">
      <c r="A12" s="9" t="s">
        <v>8</v>
      </c>
      <c r="B12" s="28">
        <v>67</v>
      </c>
      <c r="C12" s="28">
        <v>127</v>
      </c>
      <c r="D12" s="28">
        <v>35</v>
      </c>
      <c r="E12" s="28">
        <v>12</v>
      </c>
      <c r="F12" s="28">
        <v>1</v>
      </c>
      <c r="G12" s="4">
        <v>1</v>
      </c>
      <c r="H12" s="4"/>
      <c r="I12" s="2">
        <f t="shared" si="0"/>
        <v>243</v>
      </c>
    </row>
    <row r="13" spans="1:9" ht="14.25" x14ac:dyDescent="0.2">
      <c r="A13" s="9" t="s">
        <v>9</v>
      </c>
      <c r="B13" s="28">
        <v>75</v>
      </c>
      <c r="C13" s="28">
        <v>94</v>
      </c>
      <c r="D13" s="28">
        <v>24</v>
      </c>
      <c r="E13" s="28">
        <v>18</v>
      </c>
      <c r="F13" s="28"/>
      <c r="G13" s="4">
        <v>0</v>
      </c>
      <c r="H13" s="4"/>
      <c r="I13" s="2">
        <f t="shared" si="0"/>
        <v>211</v>
      </c>
    </row>
    <row r="14" spans="1:9" ht="14.25" x14ac:dyDescent="0.2">
      <c r="A14" s="9" t="s">
        <v>10</v>
      </c>
      <c r="B14" s="28">
        <v>81</v>
      </c>
      <c r="C14" s="28">
        <v>66</v>
      </c>
      <c r="D14" s="28">
        <v>16</v>
      </c>
      <c r="E14" s="28">
        <v>14</v>
      </c>
      <c r="F14" s="28"/>
      <c r="G14" s="4">
        <v>3</v>
      </c>
      <c r="H14" s="4"/>
      <c r="I14" s="2">
        <f t="shared" si="0"/>
        <v>180</v>
      </c>
    </row>
    <row r="15" spans="1:9" ht="14.25" x14ac:dyDescent="0.2">
      <c r="A15" s="9" t="s">
        <v>11</v>
      </c>
      <c r="B15" s="28">
        <v>149</v>
      </c>
      <c r="C15" s="28">
        <v>106</v>
      </c>
      <c r="D15" s="28">
        <v>20</v>
      </c>
      <c r="E15" s="28">
        <v>33</v>
      </c>
      <c r="F15" s="28"/>
      <c r="G15" s="4">
        <v>1</v>
      </c>
      <c r="H15" s="4">
        <v>1</v>
      </c>
      <c r="I15" s="2">
        <f t="shared" si="0"/>
        <v>310</v>
      </c>
    </row>
    <row r="16" spans="1:9" ht="14.25" x14ac:dyDescent="0.2">
      <c r="A16" s="9" t="s">
        <v>12</v>
      </c>
      <c r="B16" s="28">
        <v>142</v>
      </c>
      <c r="C16" s="28">
        <v>106</v>
      </c>
      <c r="D16" s="28">
        <v>23</v>
      </c>
      <c r="E16" s="28">
        <v>27</v>
      </c>
      <c r="F16" s="28">
        <v>1</v>
      </c>
      <c r="G16" s="4">
        <v>1</v>
      </c>
      <c r="H16" s="4"/>
      <c r="I16" s="2">
        <f t="shared" si="0"/>
        <v>300</v>
      </c>
    </row>
    <row r="17" spans="1:9" ht="14.25" x14ac:dyDescent="0.2">
      <c r="A17" s="9" t="s">
        <v>13</v>
      </c>
      <c r="B17" s="28">
        <v>120</v>
      </c>
      <c r="C17" s="28">
        <v>137</v>
      </c>
      <c r="D17" s="28">
        <v>32</v>
      </c>
      <c r="E17" s="28">
        <v>21</v>
      </c>
      <c r="F17" s="28">
        <v>1</v>
      </c>
      <c r="G17" s="4">
        <v>1</v>
      </c>
      <c r="H17" s="4"/>
      <c r="I17" s="2">
        <f t="shared" si="0"/>
        <v>312</v>
      </c>
    </row>
    <row r="18" spans="1:9" ht="14.25" x14ac:dyDescent="0.2">
      <c r="A18" s="9" t="s">
        <v>14</v>
      </c>
      <c r="B18" s="28">
        <v>97</v>
      </c>
      <c r="C18" s="28">
        <v>47</v>
      </c>
      <c r="D18" s="28">
        <v>11</v>
      </c>
      <c r="E18" s="28">
        <v>12</v>
      </c>
      <c r="F18" s="28"/>
      <c r="G18" s="4">
        <v>2</v>
      </c>
      <c r="H18" s="4"/>
      <c r="I18" s="2">
        <f t="shared" si="0"/>
        <v>169</v>
      </c>
    </row>
    <row r="19" spans="1:9" ht="14.25" x14ac:dyDescent="0.2">
      <c r="A19" s="9" t="s">
        <v>15</v>
      </c>
      <c r="B19" s="28">
        <v>72</v>
      </c>
      <c r="C19" s="28">
        <v>24</v>
      </c>
      <c r="D19" s="28">
        <v>3</v>
      </c>
      <c r="E19" s="28">
        <v>19</v>
      </c>
      <c r="F19" s="28"/>
      <c r="G19" s="4">
        <v>2</v>
      </c>
      <c r="H19" s="4"/>
      <c r="I19" s="2">
        <f t="shared" si="0"/>
        <v>120</v>
      </c>
    </row>
    <row r="20" spans="1:9" ht="14.25" x14ac:dyDescent="0.2">
      <c r="A20" s="9" t="s">
        <v>16</v>
      </c>
      <c r="B20" s="28">
        <v>134</v>
      </c>
      <c r="C20" s="28">
        <v>70</v>
      </c>
      <c r="D20" s="28">
        <v>14</v>
      </c>
      <c r="E20" s="28">
        <v>25</v>
      </c>
      <c r="F20" s="28"/>
      <c r="G20" s="4">
        <v>2</v>
      </c>
      <c r="H20" s="4"/>
      <c r="I20" s="2">
        <f t="shared" si="0"/>
        <v>245</v>
      </c>
    </row>
    <row r="21" spans="1:9" ht="14.25" x14ac:dyDescent="0.2">
      <c r="A21" s="9" t="s">
        <v>17</v>
      </c>
      <c r="B21" s="28">
        <v>205</v>
      </c>
      <c r="C21" s="28">
        <v>62</v>
      </c>
      <c r="D21" s="28">
        <v>10</v>
      </c>
      <c r="E21" s="28">
        <v>78</v>
      </c>
      <c r="F21" s="28">
        <v>1</v>
      </c>
      <c r="G21" s="4">
        <v>1</v>
      </c>
      <c r="H21" s="4"/>
      <c r="I21" s="2">
        <f t="shared" si="0"/>
        <v>357</v>
      </c>
    </row>
    <row r="22" spans="1:9" ht="14.25" x14ac:dyDescent="0.2">
      <c r="A22" s="9" t="s">
        <v>18</v>
      </c>
      <c r="B22" s="28">
        <v>208</v>
      </c>
      <c r="C22" s="28">
        <v>93</v>
      </c>
      <c r="D22" s="28">
        <v>34</v>
      </c>
      <c r="E22" s="28">
        <v>65</v>
      </c>
      <c r="F22" s="28"/>
      <c r="G22" s="4">
        <v>6</v>
      </c>
      <c r="H22" s="4"/>
      <c r="I22" s="2">
        <f t="shared" si="0"/>
        <v>406</v>
      </c>
    </row>
    <row r="23" spans="1:9" ht="14.25" x14ac:dyDescent="0.2">
      <c r="A23" s="9" t="s">
        <v>19</v>
      </c>
      <c r="B23" s="28">
        <v>237</v>
      </c>
      <c r="C23" s="28">
        <v>288</v>
      </c>
      <c r="D23" s="28">
        <v>58</v>
      </c>
      <c r="E23" s="28">
        <v>40</v>
      </c>
      <c r="F23" s="28">
        <v>1</v>
      </c>
      <c r="G23" s="4">
        <v>7</v>
      </c>
      <c r="H23" s="4"/>
      <c r="I23" s="2">
        <f t="shared" si="0"/>
        <v>631</v>
      </c>
    </row>
    <row r="24" spans="1:9" ht="14.25" x14ac:dyDescent="0.2">
      <c r="A24" s="10" t="s">
        <v>20</v>
      </c>
      <c r="B24" s="28">
        <v>169</v>
      </c>
      <c r="C24" s="28">
        <v>149</v>
      </c>
      <c r="D24" s="28">
        <v>33</v>
      </c>
      <c r="E24" s="28">
        <v>32</v>
      </c>
      <c r="F24" s="28"/>
      <c r="G24" s="4">
        <v>6</v>
      </c>
      <c r="H24" s="4"/>
      <c r="I24" s="2">
        <f t="shared" si="0"/>
        <v>389</v>
      </c>
    </row>
    <row r="25" spans="1:9" ht="14.25" x14ac:dyDescent="0.2">
      <c r="A25" s="10" t="s">
        <v>21</v>
      </c>
      <c r="B25" s="28">
        <v>148</v>
      </c>
      <c r="C25" s="28">
        <v>227</v>
      </c>
      <c r="D25" s="28">
        <v>61</v>
      </c>
      <c r="E25" s="28">
        <v>36</v>
      </c>
      <c r="F25" s="28"/>
      <c r="G25" s="4">
        <v>4</v>
      </c>
      <c r="H25" s="4"/>
      <c r="I25" s="2">
        <f t="shared" si="0"/>
        <v>476</v>
      </c>
    </row>
    <row r="26" spans="1:9" ht="14.25" x14ac:dyDescent="0.2">
      <c r="A26" s="10" t="s">
        <v>22</v>
      </c>
      <c r="B26" s="28">
        <v>126</v>
      </c>
      <c r="C26" s="28">
        <v>154</v>
      </c>
      <c r="D26" s="28">
        <v>32</v>
      </c>
      <c r="E26" s="28">
        <v>19</v>
      </c>
      <c r="F26" s="28">
        <v>1</v>
      </c>
      <c r="G26" s="4">
        <v>1</v>
      </c>
      <c r="H26" s="4"/>
      <c r="I26" s="2">
        <f t="shared" si="0"/>
        <v>333</v>
      </c>
    </row>
    <row r="27" spans="1:9" ht="14.25" x14ac:dyDescent="0.2">
      <c r="A27" s="10" t="s">
        <v>23</v>
      </c>
      <c r="B27" s="28">
        <v>114</v>
      </c>
      <c r="C27" s="28">
        <v>194</v>
      </c>
      <c r="D27" s="28">
        <v>36</v>
      </c>
      <c r="E27" s="28">
        <v>20</v>
      </c>
      <c r="F27" s="28"/>
      <c r="G27" s="4">
        <v>2</v>
      </c>
      <c r="H27" s="4"/>
      <c r="I27" s="2">
        <f t="shared" si="0"/>
        <v>366</v>
      </c>
    </row>
    <row r="28" spans="1:9" ht="14.25" x14ac:dyDescent="0.2">
      <c r="A28" s="10" t="s">
        <v>24</v>
      </c>
      <c r="B28" s="28">
        <v>82</v>
      </c>
      <c r="C28" s="28">
        <v>170</v>
      </c>
      <c r="D28" s="28">
        <v>40</v>
      </c>
      <c r="E28" s="28">
        <v>12</v>
      </c>
      <c r="F28" s="28">
        <v>2</v>
      </c>
      <c r="G28" s="4">
        <v>3</v>
      </c>
      <c r="H28" s="4"/>
      <c r="I28" s="2">
        <f t="shared" si="0"/>
        <v>309</v>
      </c>
    </row>
    <row r="29" spans="1:9" ht="14.25" x14ac:dyDescent="0.2">
      <c r="A29" s="10" t="s">
        <v>25</v>
      </c>
      <c r="B29" s="28">
        <v>77</v>
      </c>
      <c r="C29" s="28">
        <v>49</v>
      </c>
      <c r="D29" s="28">
        <v>3</v>
      </c>
      <c r="E29" s="28">
        <v>19</v>
      </c>
      <c r="F29" s="28">
        <v>1</v>
      </c>
      <c r="G29" s="4">
        <v>2</v>
      </c>
      <c r="H29" s="4"/>
      <c r="I29" s="2">
        <f t="shared" si="0"/>
        <v>151</v>
      </c>
    </row>
    <row r="30" spans="1:9" ht="14.25" x14ac:dyDescent="0.2">
      <c r="A30" s="10" t="s">
        <v>26</v>
      </c>
      <c r="B30" s="28">
        <v>82</v>
      </c>
      <c r="C30" s="28">
        <v>227</v>
      </c>
      <c r="D30" s="28">
        <v>59</v>
      </c>
      <c r="E30" s="28">
        <v>8</v>
      </c>
      <c r="F30" s="28"/>
      <c r="G30" s="4">
        <v>4</v>
      </c>
      <c r="H30" s="4"/>
      <c r="I30" s="2">
        <f t="shared" si="0"/>
        <v>380</v>
      </c>
    </row>
    <row r="31" spans="1:9" ht="14.25" x14ac:dyDescent="0.2">
      <c r="A31" s="10" t="s">
        <v>27</v>
      </c>
      <c r="B31" s="28">
        <v>51</v>
      </c>
      <c r="C31" s="28">
        <v>76</v>
      </c>
      <c r="D31" s="28">
        <v>28</v>
      </c>
      <c r="E31" s="28">
        <v>3</v>
      </c>
      <c r="F31" s="28"/>
      <c r="G31" s="4">
        <v>2</v>
      </c>
      <c r="H31" s="4"/>
      <c r="I31" s="2">
        <f t="shared" si="0"/>
        <v>160</v>
      </c>
    </row>
    <row r="32" spans="1:9" ht="14.25" x14ac:dyDescent="0.2">
      <c r="A32" s="10" t="s">
        <v>28</v>
      </c>
      <c r="B32" s="28">
        <v>61</v>
      </c>
      <c r="C32" s="28">
        <v>85</v>
      </c>
      <c r="D32" s="28">
        <v>9</v>
      </c>
      <c r="E32" s="28">
        <v>17</v>
      </c>
      <c r="F32" s="28"/>
      <c r="G32" s="4">
        <v>1</v>
      </c>
      <c r="H32" s="4"/>
      <c r="I32" s="2">
        <f t="shared" si="0"/>
        <v>173</v>
      </c>
    </row>
    <row r="33" spans="1:9" ht="14.25" x14ac:dyDescent="0.2">
      <c r="A33" s="10" t="s">
        <v>29</v>
      </c>
      <c r="B33" s="28">
        <v>82</v>
      </c>
      <c r="C33" s="28">
        <v>124</v>
      </c>
      <c r="D33" s="28">
        <v>21</v>
      </c>
      <c r="E33" s="28">
        <v>13</v>
      </c>
      <c r="F33" s="28">
        <v>1</v>
      </c>
      <c r="G33" s="4">
        <v>2</v>
      </c>
      <c r="H33" s="4"/>
      <c r="I33" s="2">
        <f t="shared" si="0"/>
        <v>243</v>
      </c>
    </row>
    <row r="34" spans="1:9" ht="15.75" x14ac:dyDescent="0.25">
      <c r="A34" s="10" t="s">
        <v>0</v>
      </c>
      <c r="B34" s="5">
        <f t="shared" ref="B34:I34" si="1">SUM(B5:B33)</f>
        <v>3117</v>
      </c>
      <c r="C34" s="5">
        <f t="shared" si="1"/>
        <v>3704</v>
      </c>
      <c r="D34" s="5">
        <f t="shared" si="1"/>
        <v>808</v>
      </c>
      <c r="E34" s="5">
        <f t="shared" si="1"/>
        <v>606</v>
      </c>
      <c r="F34" s="5">
        <f t="shared" si="1"/>
        <v>13</v>
      </c>
      <c r="G34" s="5">
        <f t="shared" si="1"/>
        <v>67</v>
      </c>
      <c r="H34" s="5">
        <f t="shared" si="1"/>
        <v>1</v>
      </c>
      <c r="I34" s="5">
        <f t="shared" si="1"/>
        <v>8316</v>
      </c>
    </row>
    <row r="37" spans="1:9" ht="12.75" customHeight="1" x14ac:dyDescent="0.2">
      <c r="A37" s="145"/>
      <c r="B37" s="142" t="s">
        <v>167</v>
      </c>
      <c r="C37" s="143"/>
      <c r="D37" s="143"/>
      <c r="E37" s="143"/>
      <c r="F37" s="143"/>
      <c r="G37" s="143"/>
      <c r="H37" s="143"/>
      <c r="I37" s="144"/>
    </row>
    <row r="38" spans="1:9" ht="12.75" customHeight="1" x14ac:dyDescent="0.2">
      <c r="A38" s="146"/>
      <c r="B38" s="15" t="s">
        <v>124</v>
      </c>
      <c r="C38" s="15" t="s">
        <v>125</v>
      </c>
      <c r="D38" s="15" t="s">
        <v>126</v>
      </c>
      <c r="E38" s="15" t="s">
        <v>127</v>
      </c>
      <c r="F38" s="134" t="s">
        <v>134</v>
      </c>
      <c r="G38" s="134" t="s">
        <v>122</v>
      </c>
      <c r="H38" s="134" t="s">
        <v>123</v>
      </c>
      <c r="I38" s="131" t="s">
        <v>0</v>
      </c>
    </row>
    <row r="39" spans="1:9" ht="12.75" customHeight="1" x14ac:dyDescent="0.2">
      <c r="A39" s="140">
        <v>45237</v>
      </c>
      <c r="B39" s="134" t="s">
        <v>168</v>
      </c>
      <c r="C39" s="134" t="s">
        <v>169</v>
      </c>
      <c r="D39" s="134" t="s">
        <v>169</v>
      </c>
      <c r="E39" s="134" t="s">
        <v>168</v>
      </c>
      <c r="F39" s="135"/>
      <c r="G39" s="135"/>
      <c r="H39" s="135"/>
      <c r="I39" s="132"/>
    </row>
    <row r="40" spans="1:9" x14ac:dyDescent="0.2">
      <c r="A40" s="141"/>
      <c r="B40" s="136"/>
      <c r="C40" s="136"/>
      <c r="D40" s="136"/>
      <c r="E40" s="136"/>
      <c r="F40" s="136"/>
      <c r="G40" s="136"/>
      <c r="H40" s="136"/>
      <c r="I40" s="133"/>
    </row>
    <row r="41" spans="1:9" ht="14.25" x14ac:dyDescent="0.2">
      <c r="A41" s="9" t="s">
        <v>1</v>
      </c>
      <c r="B41" s="28">
        <v>226</v>
      </c>
      <c r="C41" s="28">
        <v>219</v>
      </c>
      <c r="D41" s="28">
        <v>41</v>
      </c>
      <c r="E41" s="28">
        <v>21</v>
      </c>
      <c r="F41" s="28"/>
      <c r="G41" s="4">
        <v>13</v>
      </c>
      <c r="H41" s="4"/>
      <c r="I41" s="2">
        <f t="shared" ref="I41:I69" si="2">SUM(B41:H41)</f>
        <v>520</v>
      </c>
    </row>
    <row r="42" spans="1:9" ht="14.25" x14ac:dyDescent="0.2">
      <c r="A42" s="9" t="s">
        <v>2</v>
      </c>
      <c r="B42" s="28">
        <v>35</v>
      </c>
      <c r="C42" s="28">
        <v>71</v>
      </c>
      <c r="D42" s="28">
        <v>17</v>
      </c>
      <c r="E42" s="28">
        <v>9</v>
      </c>
      <c r="F42" s="28"/>
      <c r="G42" s="4">
        <v>10</v>
      </c>
      <c r="H42" s="4"/>
      <c r="I42" s="2">
        <f t="shared" si="2"/>
        <v>142</v>
      </c>
    </row>
    <row r="43" spans="1:9" ht="14.25" x14ac:dyDescent="0.2">
      <c r="A43" s="9" t="s">
        <v>3</v>
      </c>
      <c r="B43" s="28">
        <v>97</v>
      </c>
      <c r="C43" s="28">
        <v>123</v>
      </c>
      <c r="D43" s="28">
        <v>19</v>
      </c>
      <c r="E43" s="28">
        <v>12</v>
      </c>
      <c r="F43" s="28">
        <v>1</v>
      </c>
      <c r="G43" s="4">
        <v>8</v>
      </c>
      <c r="H43" s="4"/>
      <c r="I43" s="2">
        <f t="shared" si="2"/>
        <v>260</v>
      </c>
    </row>
    <row r="44" spans="1:9" ht="14.25" x14ac:dyDescent="0.2">
      <c r="A44" s="9" t="s">
        <v>4</v>
      </c>
      <c r="B44" s="28">
        <v>55</v>
      </c>
      <c r="C44" s="28">
        <v>103</v>
      </c>
      <c r="D44" s="28">
        <v>27</v>
      </c>
      <c r="E44" s="28">
        <v>9</v>
      </c>
      <c r="F44" s="28"/>
      <c r="G44" s="4">
        <v>8</v>
      </c>
      <c r="H44" s="4"/>
      <c r="I44" s="2">
        <f t="shared" si="2"/>
        <v>202</v>
      </c>
    </row>
    <row r="45" spans="1:9" ht="14.25" x14ac:dyDescent="0.2">
      <c r="A45" s="9" t="s">
        <v>5</v>
      </c>
      <c r="B45" s="28">
        <v>83</v>
      </c>
      <c r="C45" s="28">
        <v>92</v>
      </c>
      <c r="D45" s="28">
        <v>17</v>
      </c>
      <c r="E45" s="28">
        <v>11</v>
      </c>
      <c r="F45" s="28"/>
      <c r="G45" s="4">
        <v>8</v>
      </c>
      <c r="H45" s="4"/>
      <c r="I45" s="2">
        <f t="shared" si="2"/>
        <v>211</v>
      </c>
    </row>
    <row r="46" spans="1:9" ht="14.25" x14ac:dyDescent="0.2">
      <c r="A46" s="9" t="s">
        <v>6</v>
      </c>
      <c r="B46" s="28">
        <v>100</v>
      </c>
      <c r="C46" s="28">
        <v>90</v>
      </c>
      <c r="D46" s="28">
        <v>39</v>
      </c>
      <c r="E46" s="28">
        <v>14</v>
      </c>
      <c r="F46" s="28"/>
      <c r="G46" s="4">
        <v>11</v>
      </c>
      <c r="H46" s="4"/>
      <c r="I46" s="2">
        <f t="shared" si="2"/>
        <v>254</v>
      </c>
    </row>
    <row r="47" spans="1:9" ht="14.25" x14ac:dyDescent="0.2">
      <c r="A47" s="9" t="s">
        <v>7</v>
      </c>
      <c r="B47" s="28">
        <v>85</v>
      </c>
      <c r="C47" s="28">
        <v>124</v>
      </c>
      <c r="D47" s="28">
        <v>31</v>
      </c>
      <c r="E47" s="28">
        <v>14</v>
      </c>
      <c r="F47" s="28"/>
      <c r="G47" s="4">
        <v>9</v>
      </c>
      <c r="H47" s="4"/>
      <c r="I47" s="2">
        <f t="shared" si="2"/>
        <v>263</v>
      </c>
    </row>
    <row r="48" spans="1:9" ht="14.25" x14ac:dyDescent="0.2">
      <c r="A48" s="9" t="s">
        <v>8</v>
      </c>
      <c r="B48" s="28">
        <v>83</v>
      </c>
      <c r="C48" s="28">
        <v>98</v>
      </c>
      <c r="D48" s="28">
        <v>28</v>
      </c>
      <c r="E48" s="28">
        <v>19</v>
      </c>
      <c r="F48" s="28"/>
      <c r="G48" s="4">
        <v>15</v>
      </c>
      <c r="H48" s="4"/>
      <c r="I48" s="2">
        <f t="shared" si="2"/>
        <v>243</v>
      </c>
    </row>
    <row r="49" spans="1:9" ht="14.25" x14ac:dyDescent="0.2">
      <c r="A49" s="9" t="s">
        <v>9</v>
      </c>
      <c r="B49" s="28">
        <v>101</v>
      </c>
      <c r="C49" s="28">
        <v>64</v>
      </c>
      <c r="D49" s="28">
        <v>19</v>
      </c>
      <c r="E49" s="28">
        <v>20</v>
      </c>
      <c r="F49" s="28"/>
      <c r="G49" s="4">
        <v>7</v>
      </c>
      <c r="H49" s="4"/>
      <c r="I49" s="2">
        <f t="shared" si="2"/>
        <v>211</v>
      </c>
    </row>
    <row r="50" spans="1:9" ht="14.25" x14ac:dyDescent="0.2">
      <c r="A50" s="9" t="s">
        <v>10</v>
      </c>
      <c r="B50" s="28">
        <v>87</v>
      </c>
      <c r="C50" s="28">
        <v>37</v>
      </c>
      <c r="D50" s="28">
        <v>15</v>
      </c>
      <c r="E50" s="28">
        <v>20</v>
      </c>
      <c r="F50" s="28"/>
      <c r="G50" s="4">
        <v>21</v>
      </c>
      <c r="H50" s="4"/>
      <c r="I50" s="2">
        <f t="shared" si="2"/>
        <v>180</v>
      </c>
    </row>
    <row r="51" spans="1:9" ht="14.25" x14ac:dyDescent="0.2">
      <c r="A51" s="9" t="s">
        <v>11</v>
      </c>
      <c r="B51" s="28">
        <v>160</v>
      </c>
      <c r="C51" s="28">
        <v>81</v>
      </c>
      <c r="D51" s="28">
        <v>18</v>
      </c>
      <c r="E51" s="28">
        <v>46</v>
      </c>
      <c r="F51" s="28"/>
      <c r="G51" s="4">
        <v>4</v>
      </c>
      <c r="H51" s="4">
        <v>1</v>
      </c>
      <c r="I51" s="2">
        <f t="shared" si="2"/>
        <v>310</v>
      </c>
    </row>
    <row r="52" spans="1:9" ht="14.25" x14ac:dyDescent="0.2">
      <c r="A52" s="9" t="s">
        <v>12</v>
      </c>
      <c r="B52" s="28">
        <v>169</v>
      </c>
      <c r="C52" s="28">
        <v>78</v>
      </c>
      <c r="D52" s="28">
        <v>18</v>
      </c>
      <c r="E52" s="28">
        <v>26</v>
      </c>
      <c r="F52" s="28"/>
      <c r="G52" s="4">
        <v>9</v>
      </c>
      <c r="H52" s="4"/>
      <c r="I52" s="2">
        <f t="shared" si="2"/>
        <v>300</v>
      </c>
    </row>
    <row r="53" spans="1:9" ht="14.25" x14ac:dyDescent="0.2">
      <c r="A53" s="9" t="s">
        <v>13</v>
      </c>
      <c r="B53" s="28">
        <v>146</v>
      </c>
      <c r="C53" s="28">
        <v>105</v>
      </c>
      <c r="D53" s="28">
        <v>23</v>
      </c>
      <c r="E53" s="28">
        <v>24</v>
      </c>
      <c r="F53" s="28">
        <v>1</v>
      </c>
      <c r="G53" s="4">
        <v>13</v>
      </c>
      <c r="H53" s="4"/>
      <c r="I53" s="2">
        <f t="shared" si="2"/>
        <v>312</v>
      </c>
    </row>
    <row r="54" spans="1:9" ht="14.25" x14ac:dyDescent="0.2">
      <c r="A54" s="9" t="s">
        <v>14</v>
      </c>
      <c r="B54" s="28">
        <v>101</v>
      </c>
      <c r="C54" s="28">
        <v>41</v>
      </c>
      <c r="D54" s="28">
        <v>9</v>
      </c>
      <c r="E54" s="28">
        <v>12</v>
      </c>
      <c r="F54" s="28">
        <v>1</v>
      </c>
      <c r="G54" s="4">
        <v>5</v>
      </c>
      <c r="H54" s="4"/>
      <c r="I54" s="2">
        <f t="shared" si="2"/>
        <v>169</v>
      </c>
    </row>
    <row r="55" spans="1:9" ht="14.25" x14ac:dyDescent="0.2">
      <c r="A55" s="9" t="s">
        <v>15</v>
      </c>
      <c r="B55" s="28">
        <v>73</v>
      </c>
      <c r="C55" s="28">
        <v>20</v>
      </c>
      <c r="D55" s="28">
        <v>4</v>
      </c>
      <c r="E55" s="28">
        <v>18</v>
      </c>
      <c r="F55" s="28"/>
      <c r="G55" s="4">
        <v>5</v>
      </c>
      <c r="H55" s="4"/>
      <c r="I55" s="2">
        <f t="shared" si="2"/>
        <v>120</v>
      </c>
    </row>
    <row r="56" spans="1:9" ht="14.25" x14ac:dyDescent="0.2">
      <c r="A56" s="9" t="s">
        <v>16</v>
      </c>
      <c r="B56" s="28">
        <v>135</v>
      </c>
      <c r="C56" s="28">
        <v>51</v>
      </c>
      <c r="D56" s="28">
        <v>14</v>
      </c>
      <c r="E56" s="28">
        <v>29</v>
      </c>
      <c r="F56" s="28"/>
      <c r="G56" s="4">
        <v>16</v>
      </c>
      <c r="H56" s="4"/>
      <c r="I56" s="2">
        <f t="shared" si="2"/>
        <v>245</v>
      </c>
    </row>
    <row r="57" spans="1:9" ht="14.25" x14ac:dyDescent="0.2">
      <c r="A57" s="9" t="s">
        <v>17</v>
      </c>
      <c r="B57" s="28">
        <v>198</v>
      </c>
      <c r="C57" s="28">
        <v>63</v>
      </c>
      <c r="D57" s="28">
        <v>8</v>
      </c>
      <c r="E57" s="28">
        <v>77</v>
      </c>
      <c r="F57" s="28">
        <v>2</v>
      </c>
      <c r="G57" s="4">
        <v>9</v>
      </c>
      <c r="H57" s="4"/>
      <c r="I57" s="2">
        <f t="shared" si="2"/>
        <v>357</v>
      </c>
    </row>
    <row r="58" spans="1:9" ht="14.25" x14ac:dyDescent="0.2">
      <c r="A58" s="9" t="s">
        <v>18</v>
      </c>
      <c r="B58" s="28">
        <v>204</v>
      </c>
      <c r="C58" s="28">
        <v>89</v>
      </c>
      <c r="D58" s="28">
        <v>32</v>
      </c>
      <c r="E58" s="28">
        <v>66</v>
      </c>
      <c r="F58" s="28">
        <v>2</v>
      </c>
      <c r="G58" s="4">
        <v>13</v>
      </c>
      <c r="H58" s="4"/>
      <c r="I58" s="2">
        <f t="shared" si="2"/>
        <v>406</v>
      </c>
    </row>
    <row r="59" spans="1:9" ht="14.25" x14ac:dyDescent="0.2">
      <c r="A59" s="9" t="s">
        <v>19</v>
      </c>
      <c r="B59" s="28">
        <v>265</v>
      </c>
      <c r="C59" s="28">
        <v>249</v>
      </c>
      <c r="D59" s="28">
        <v>54</v>
      </c>
      <c r="E59" s="28">
        <v>47</v>
      </c>
      <c r="F59" s="28"/>
      <c r="G59" s="4">
        <v>16</v>
      </c>
      <c r="H59" s="4"/>
      <c r="I59" s="2">
        <f t="shared" si="2"/>
        <v>631</v>
      </c>
    </row>
    <row r="60" spans="1:9" ht="14.25" x14ac:dyDescent="0.2">
      <c r="A60" s="10" t="s">
        <v>20</v>
      </c>
      <c r="B60" s="28">
        <v>164</v>
      </c>
      <c r="C60" s="28">
        <v>148</v>
      </c>
      <c r="D60" s="28">
        <v>41</v>
      </c>
      <c r="E60" s="28">
        <v>29</v>
      </c>
      <c r="F60" s="28"/>
      <c r="G60" s="4">
        <v>7</v>
      </c>
      <c r="H60" s="4"/>
      <c r="I60" s="2">
        <f t="shared" si="2"/>
        <v>389</v>
      </c>
    </row>
    <row r="61" spans="1:9" ht="14.25" x14ac:dyDescent="0.2">
      <c r="A61" s="10" t="s">
        <v>21</v>
      </c>
      <c r="B61" s="28">
        <v>166</v>
      </c>
      <c r="C61" s="28">
        <v>197</v>
      </c>
      <c r="D61" s="28">
        <v>64</v>
      </c>
      <c r="E61" s="28">
        <v>37</v>
      </c>
      <c r="F61" s="28"/>
      <c r="G61" s="4">
        <v>12</v>
      </c>
      <c r="H61" s="4"/>
      <c r="I61" s="2">
        <f t="shared" si="2"/>
        <v>476</v>
      </c>
    </row>
    <row r="62" spans="1:9" ht="14.25" x14ac:dyDescent="0.2">
      <c r="A62" s="10" t="s">
        <v>22</v>
      </c>
      <c r="B62" s="28">
        <v>136</v>
      </c>
      <c r="C62" s="28">
        <v>140</v>
      </c>
      <c r="D62" s="28">
        <v>36</v>
      </c>
      <c r="E62" s="28">
        <v>11</v>
      </c>
      <c r="F62" s="28"/>
      <c r="G62" s="4">
        <v>10</v>
      </c>
      <c r="H62" s="4"/>
      <c r="I62" s="2">
        <f t="shared" si="2"/>
        <v>333</v>
      </c>
    </row>
    <row r="63" spans="1:9" ht="14.25" x14ac:dyDescent="0.2">
      <c r="A63" s="10" t="s">
        <v>23</v>
      </c>
      <c r="B63" s="28">
        <v>119</v>
      </c>
      <c r="C63" s="28">
        <v>174</v>
      </c>
      <c r="D63" s="28">
        <v>41</v>
      </c>
      <c r="E63" s="28">
        <v>22</v>
      </c>
      <c r="F63" s="28"/>
      <c r="G63" s="4">
        <v>10</v>
      </c>
      <c r="H63" s="4"/>
      <c r="I63" s="2">
        <f t="shared" si="2"/>
        <v>366</v>
      </c>
    </row>
    <row r="64" spans="1:9" ht="14.25" x14ac:dyDescent="0.2">
      <c r="A64" s="10" t="s">
        <v>24</v>
      </c>
      <c r="B64" s="28">
        <v>82</v>
      </c>
      <c r="C64" s="28">
        <v>157</v>
      </c>
      <c r="D64" s="28">
        <v>48</v>
      </c>
      <c r="E64" s="28">
        <v>12</v>
      </c>
      <c r="F64" s="28">
        <v>2</v>
      </c>
      <c r="G64" s="4">
        <v>8</v>
      </c>
      <c r="H64" s="4"/>
      <c r="I64" s="2">
        <f t="shared" si="2"/>
        <v>309</v>
      </c>
    </row>
    <row r="65" spans="1:9" ht="14.25" x14ac:dyDescent="0.2">
      <c r="A65" s="10" t="s">
        <v>25</v>
      </c>
      <c r="B65" s="28">
        <v>80</v>
      </c>
      <c r="C65" s="28">
        <v>44</v>
      </c>
      <c r="D65" s="28">
        <v>5</v>
      </c>
      <c r="E65" s="28">
        <v>18</v>
      </c>
      <c r="F65" s="28">
        <v>1</v>
      </c>
      <c r="G65" s="4">
        <v>3</v>
      </c>
      <c r="H65" s="4"/>
      <c r="I65" s="2">
        <f t="shared" si="2"/>
        <v>151</v>
      </c>
    </row>
    <row r="66" spans="1:9" ht="14.25" x14ac:dyDescent="0.2">
      <c r="A66" s="10" t="s">
        <v>26</v>
      </c>
      <c r="B66" s="28">
        <v>108</v>
      </c>
      <c r="C66" s="28">
        <v>198</v>
      </c>
      <c r="D66" s="28">
        <v>54</v>
      </c>
      <c r="E66" s="28">
        <v>8</v>
      </c>
      <c r="F66" s="28"/>
      <c r="G66" s="4">
        <v>12</v>
      </c>
      <c r="H66" s="4"/>
      <c r="I66" s="2">
        <f t="shared" si="2"/>
        <v>380</v>
      </c>
    </row>
    <row r="67" spans="1:9" ht="14.25" x14ac:dyDescent="0.2">
      <c r="A67" s="10" t="s">
        <v>27</v>
      </c>
      <c r="B67" s="28">
        <v>54</v>
      </c>
      <c r="C67" s="28">
        <v>74</v>
      </c>
      <c r="D67" s="28">
        <v>23</v>
      </c>
      <c r="E67" s="28">
        <v>6</v>
      </c>
      <c r="F67" s="28"/>
      <c r="G67" s="4">
        <v>3</v>
      </c>
      <c r="H67" s="4"/>
      <c r="I67" s="2">
        <f t="shared" si="2"/>
        <v>160</v>
      </c>
    </row>
    <row r="68" spans="1:9" ht="14.25" x14ac:dyDescent="0.2">
      <c r="A68" s="10" t="s">
        <v>28</v>
      </c>
      <c r="B68" s="28">
        <v>55</v>
      </c>
      <c r="C68" s="28">
        <v>82</v>
      </c>
      <c r="D68" s="28">
        <v>8</v>
      </c>
      <c r="E68" s="28">
        <v>16</v>
      </c>
      <c r="F68" s="28"/>
      <c r="G68" s="4">
        <v>12</v>
      </c>
      <c r="H68" s="4"/>
      <c r="I68" s="2">
        <f t="shared" si="2"/>
        <v>173</v>
      </c>
    </row>
    <row r="69" spans="1:9" ht="14.25" x14ac:dyDescent="0.2">
      <c r="A69" s="10" t="s">
        <v>29</v>
      </c>
      <c r="B69" s="28">
        <v>93</v>
      </c>
      <c r="C69" s="28">
        <v>100</v>
      </c>
      <c r="D69" s="28">
        <v>24</v>
      </c>
      <c r="E69" s="28">
        <v>16</v>
      </c>
      <c r="F69" s="28"/>
      <c r="G69" s="4">
        <v>10</v>
      </c>
      <c r="H69" s="4"/>
      <c r="I69" s="2">
        <f t="shared" si="2"/>
        <v>243</v>
      </c>
    </row>
    <row r="70" spans="1:9" ht="15.75" x14ac:dyDescent="0.25">
      <c r="A70" s="10" t="s">
        <v>0</v>
      </c>
      <c r="B70" s="5">
        <f t="shared" ref="B70:I70" si="3">SUM(B41:B69)</f>
        <v>3460</v>
      </c>
      <c r="C70" s="5">
        <f t="shared" si="3"/>
        <v>3112</v>
      </c>
      <c r="D70" s="5">
        <f t="shared" si="3"/>
        <v>777</v>
      </c>
      <c r="E70" s="5">
        <f t="shared" si="3"/>
        <v>669</v>
      </c>
      <c r="F70" s="5">
        <f t="shared" si="3"/>
        <v>10</v>
      </c>
      <c r="G70" s="5">
        <f t="shared" si="3"/>
        <v>287</v>
      </c>
      <c r="H70" s="5">
        <f t="shared" si="3"/>
        <v>1</v>
      </c>
      <c r="I70" s="5">
        <f t="shared" si="3"/>
        <v>8316</v>
      </c>
    </row>
  </sheetData>
  <mergeCells count="22">
    <mergeCell ref="A1:A2"/>
    <mergeCell ref="B1:I1"/>
    <mergeCell ref="F2:F4"/>
    <mergeCell ref="G2:G4"/>
    <mergeCell ref="H2:H4"/>
    <mergeCell ref="I2:I4"/>
    <mergeCell ref="I38:I40"/>
    <mergeCell ref="H38:H40"/>
    <mergeCell ref="A3:A4"/>
    <mergeCell ref="B3:B4"/>
    <mergeCell ref="A39:A40"/>
    <mergeCell ref="B37:I37"/>
    <mergeCell ref="A37:A38"/>
    <mergeCell ref="E3:E4"/>
    <mergeCell ref="E39:E40"/>
    <mergeCell ref="D39:D40"/>
    <mergeCell ref="C39:C40"/>
    <mergeCell ref="B39:B40"/>
    <mergeCell ref="C3:C4"/>
    <mergeCell ref="D3:D4"/>
    <mergeCell ref="G38:G40"/>
    <mergeCell ref="F38:F40"/>
  </mergeCells>
  <pageMargins left="0.7" right="0.7" top="0.75" bottom="0.75" header="0.3" footer="0.3"/>
  <pageSetup paperSize="17" scale="6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H12"/>
  <sheetViews>
    <sheetView zoomScaleNormal="100" workbookViewId="0">
      <selection activeCell="N35" sqref="N35"/>
    </sheetView>
  </sheetViews>
  <sheetFormatPr defaultRowHeight="12.75" x14ac:dyDescent="0.2"/>
  <cols>
    <col min="1" max="1" width="16" customWidth="1"/>
    <col min="2" max="2" width="10.85546875" customWidth="1"/>
  </cols>
  <sheetData>
    <row r="2" spans="1:8" x14ac:dyDescent="0.2">
      <c r="A2" s="147"/>
      <c r="B2" s="148" t="s">
        <v>138</v>
      </c>
      <c r="C2" s="148"/>
      <c r="D2" s="148"/>
      <c r="E2" s="148"/>
      <c r="F2" s="148"/>
      <c r="G2" s="148"/>
      <c r="H2" s="148"/>
    </row>
    <row r="3" spans="1:8" x14ac:dyDescent="0.2">
      <c r="A3" s="147"/>
      <c r="B3" s="15" t="s">
        <v>124</v>
      </c>
      <c r="C3" s="15" t="s">
        <v>125</v>
      </c>
      <c r="D3" s="15" t="s">
        <v>126</v>
      </c>
      <c r="E3" s="139" t="s">
        <v>134</v>
      </c>
      <c r="F3" s="139" t="s">
        <v>122</v>
      </c>
      <c r="G3" s="139" t="s">
        <v>123</v>
      </c>
      <c r="H3" s="150" t="s">
        <v>0</v>
      </c>
    </row>
    <row r="4" spans="1:8" x14ac:dyDescent="0.2">
      <c r="A4" s="137">
        <v>45237</v>
      </c>
      <c r="B4" s="139" t="s">
        <v>311</v>
      </c>
      <c r="C4" s="139" t="s">
        <v>170</v>
      </c>
      <c r="D4" s="139" t="s">
        <v>170</v>
      </c>
      <c r="E4" s="149"/>
      <c r="F4" s="139"/>
      <c r="G4" s="139"/>
      <c r="H4" s="150"/>
    </row>
    <row r="5" spans="1:8" x14ac:dyDescent="0.2">
      <c r="A5" s="138"/>
      <c r="B5" s="139"/>
      <c r="C5" s="139"/>
      <c r="D5" s="139"/>
      <c r="E5" s="149"/>
      <c r="F5" s="139"/>
      <c r="G5" s="139"/>
      <c r="H5" s="150"/>
    </row>
    <row r="6" spans="1:8" ht="14.25" x14ac:dyDescent="0.2">
      <c r="A6" s="9" t="s">
        <v>1</v>
      </c>
      <c r="B6" s="28">
        <v>238</v>
      </c>
      <c r="C6" s="28">
        <v>227</v>
      </c>
      <c r="D6" s="28">
        <v>42</v>
      </c>
      <c r="E6" s="28"/>
      <c r="F6" s="4">
        <v>13</v>
      </c>
      <c r="G6" s="4"/>
      <c r="H6" s="2">
        <f t="shared" ref="H6:H12" si="0">SUM(B6:G6)</f>
        <v>520</v>
      </c>
    </row>
    <row r="7" spans="1:8" ht="14.25" x14ac:dyDescent="0.2">
      <c r="A7" s="9" t="s">
        <v>2</v>
      </c>
      <c r="B7" s="28">
        <v>45</v>
      </c>
      <c r="C7" s="28">
        <v>71</v>
      </c>
      <c r="D7" s="28">
        <v>17</v>
      </c>
      <c r="E7" s="28"/>
      <c r="F7" s="4">
        <v>9</v>
      </c>
      <c r="G7" s="4"/>
      <c r="H7" s="2">
        <f t="shared" si="0"/>
        <v>142</v>
      </c>
    </row>
    <row r="8" spans="1:8" ht="14.25" x14ac:dyDescent="0.2">
      <c r="A8" s="9" t="s">
        <v>3</v>
      </c>
      <c r="B8" s="28">
        <v>104</v>
      </c>
      <c r="C8" s="28">
        <v>124</v>
      </c>
      <c r="D8" s="28">
        <v>22</v>
      </c>
      <c r="E8" s="28">
        <v>1</v>
      </c>
      <c r="F8" s="4">
        <v>9</v>
      </c>
      <c r="G8" s="4"/>
      <c r="H8" s="2">
        <f t="shared" si="0"/>
        <v>260</v>
      </c>
    </row>
    <row r="9" spans="1:8" ht="14.25" x14ac:dyDescent="0.2">
      <c r="A9" s="9" t="s">
        <v>4</v>
      </c>
      <c r="B9" s="28">
        <v>75</v>
      </c>
      <c r="C9" s="28">
        <v>95</v>
      </c>
      <c r="D9" s="28">
        <v>23</v>
      </c>
      <c r="E9" s="28"/>
      <c r="F9" s="4">
        <v>9</v>
      </c>
      <c r="G9" s="4"/>
      <c r="H9" s="2">
        <f t="shared" si="0"/>
        <v>202</v>
      </c>
    </row>
    <row r="10" spans="1:8" ht="14.25" x14ac:dyDescent="0.2">
      <c r="A10" s="9" t="s">
        <v>5</v>
      </c>
      <c r="B10" s="28">
        <v>105</v>
      </c>
      <c r="C10" s="28">
        <v>79</v>
      </c>
      <c r="D10" s="28">
        <v>17</v>
      </c>
      <c r="E10" s="28"/>
      <c r="F10" s="4">
        <v>10</v>
      </c>
      <c r="G10" s="4"/>
      <c r="H10" s="2">
        <f t="shared" si="0"/>
        <v>211</v>
      </c>
    </row>
    <row r="11" spans="1:8" ht="14.25" x14ac:dyDescent="0.2">
      <c r="A11" s="10" t="s">
        <v>6</v>
      </c>
      <c r="B11" s="28">
        <v>121</v>
      </c>
      <c r="C11" s="28">
        <v>87</v>
      </c>
      <c r="D11" s="28">
        <v>26</v>
      </c>
      <c r="E11" s="28"/>
      <c r="F11" s="4">
        <v>20</v>
      </c>
      <c r="G11" s="4"/>
      <c r="H11" s="2">
        <f t="shared" si="0"/>
        <v>254</v>
      </c>
    </row>
    <row r="12" spans="1:8" ht="15.75" x14ac:dyDescent="0.25">
      <c r="A12" s="10" t="s">
        <v>0</v>
      </c>
      <c r="B12" s="5">
        <f>SUM(B6:B11)</f>
        <v>688</v>
      </c>
      <c r="C12" s="5">
        <f>SUM(C6:C11)</f>
        <v>683</v>
      </c>
      <c r="D12" s="5">
        <f>SUM(D6:D11)</f>
        <v>147</v>
      </c>
      <c r="E12" s="5">
        <v>1</v>
      </c>
      <c r="F12" s="5">
        <f>SUM(F6:F11)</f>
        <v>70</v>
      </c>
      <c r="G12" s="5">
        <f>SUM(G76:G104)</f>
        <v>0</v>
      </c>
      <c r="H12" s="20">
        <f t="shared" si="0"/>
        <v>1589</v>
      </c>
    </row>
  </sheetData>
  <mergeCells count="10">
    <mergeCell ref="A2:A3"/>
    <mergeCell ref="B2:H2"/>
    <mergeCell ref="E3:E5"/>
    <mergeCell ref="F3:F5"/>
    <mergeCell ref="G3:G5"/>
    <mergeCell ref="H3:H5"/>
    <mergeCell ref="A4:A5"/>
    <mergeCell ref="B4:B5"/>
    <mergeCell ref="C4:C5"/>
    <mergeCell ref="D4:D5"/>
  </mergeCells>
  <pageMargins left="0.7" right="0.7" top="0.75" bottom="0.75" header="0.3" footer="0.3"/>
  <pageSetup paperSize="17" scale="9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9"/>
  <sheetViews>
    <sheetView zoomScaleNormal="100" workbookViewId="0">
      <selection activeCell="F12" sqref="F12"/>
    </sheetView>
  </sheetViews>
  <sheetFormatPr defaultRowHeight="12.75" x14ac:dyDescent="0.2"/>
  <cols>
    <col min="1" max="1" width="14.7109375" customWidth="1"/>
    <col min="2" max="2" width="11.140625" customWidth="1"/>
    <col min="3" max="4" width="10" customWidth="1"/>
  </cols>
  <sheetData>
    <row r="1" spans="1:8" x14ac:dyDescent="0.2">
      <c r="A1" s="147"/>
      <c r="B1" s="148" t="s">
        <v>139</v>
      </c>
      <c r="C1" s="148"/>
      <c r="D1" s="148"/>
      <c r="E1" s="148"/>
      <c r="F1" s="148"/>
      <c r="G1" s="148"/>
      <c r="H1" s="148"/>
    </row>
    <row r="2" spans="1:8" x14ac:dyDescent="0.2">
      <c r="A2" s="147"/>
      <c r="B2" s="15" t="s">
        <v>124</v>
      </c>
      <c r="C2" s="15" t="s">
        <v>125</v>
      </c>
      <c r="D2" s="15" t="s">
        <v>126</v>
      </c>
      <c r="E2" s="139" t="s">
        <v>134</v>
      </c>
      <c r="F2" s="139" t="s">
        <v>122</v>
      </c>
      <c r="G2" s="139" t="s">
        <v>123</v>
      </c>
      <c r="H2" s="150" t="s">
        <v>0</v>
      </c>
    </row>
    <row r="3" spans="1:8" x14ac:dyDescent="0.2">
      <c r="A3" s="137">
        <v>45237</v>
      </c>
      <c r="B3" s="139" t="s">
        <v>171</v>
      </c>
      <c r="C3" s="139" t="s">
        <v>172</v>
      </c>
      <c r="D3" s="139" t="s">
        <v>172</v>
      </c>
      <c r="E3" s="149"/>
      <c r="F3" s="139"/>
      <c r="G3" s="139"/>
      <c r="H3" s="150"/>
    </row>
    <row r="4" spans="1:8" x14ac:dyDescent="0.2">
      <c r="A4" s="138"/>
      <c r="B4" s="139"/>
      <c r="C4" s="139"/>
      <c r="D4" s="139"/>
      <c r="E4" s="149"/>
      <c r="F4" s="139"/>
      <c r="G4" s="139"/>
      <c r="H4" s="150"/>
    </row>
    <row r="5" spans="1:8" ht="14.25" x14ac:dyDescent="0.2">
      <c r="A5" s="9" t="s">
        <v>7</v>
      </c>
      <c r="B5" s="28">
        <v>91</v>
      </c>
      <c r="C5" s="28">
        <v>127</v>
      </c>
      <c r="D5" s="28">
        <v>35</v>
      </c>
      <c r="E5" s="4"/>
      <c r="F5" s="4">
        <v>6</v>
      </c>
      <c r="G5" s="4"/>
      <c r="H5" s="2">
        <f>SUM(B5:G5)</f>
        <v>259</v>
      </c>
    </row>
    <row r="6" spans="1:8" ht="14.25" x14ac:dyDescent="0.2">
      <c r="A6" s="9" t="s">
        <v>8</v>
      </c>
      <c r="B6" s="28">
        <v>94</v>
      </c>
      <c r="C6" s="28">
        <v>103</v>
      </c>
      <c r="D6" s="28">
        <v>35</v>
      </c>
      <c r="E6" s="4"/>
      <c r="F6" s="4">
        <v>11</v>
      </c>
      <c r="G6" s="4"/>
      <c r="H6" s="2">
        <f>SUM(B6:G6)</f>
        <v>243</v>
      </c>
    </row>
    <row r="7" spans="1:8" ht="14.25" x14ac:dyDescent="0.2">
      <c r="A7" s="9" t="s">
        <v>9</v>
      </c>
      <c r="B7" s="28">
        <v>111</v>
      </c>
      <c r="C7" s="28">
        <v>68</v>
      </c>
      <c r="D7" s="28">
        <v>23</v>
      </c>
      <c r="E7" s="4"/>
      <c r="F7" s="4">
        <v>9</v>
      </c>
      <c r="G7" s="4"/>
      <c r="H7" s="2">
        <f>SUM(B7:G7)</f>
        <v>211</v>
      </c>
    </row>
    <row r="8" spans="1:8" ht="14.25" x14ac:dyDescent="0.2">
      <c r="A8" s="10" t="s">
        <v>10</v>
      </c>
      <c r="B8" s="28">
        <v>98</v>
      </c>
      <c r="C8" s="28">
        <v>46</v>
      </c>
      <c r="D8" s="28">
        <v>14</v>
      </c>
      <c r="E8" s="4"/>
      <c r="F8" s="4">
        <v>22</v>
      </c>
      <c r="G8" s="4"/>
      <c r="H8" s="2">
        <f>SUM(B8:G8)</f>
        <v>180</v>
      </c>
    </row>
    <row r="9" spans="1:8" ht="15.75" x14ac:dyDescent="0.25">
      <c r="A9" s="10" t="s">
        <v>0</v>
      </c>
      <c r="B9" s="5">
        <f>SUM(B5:B8)</f>
        <v>394</v>
      </c>
      <c r="C9" s="5">
        <f>SUM(C5:C8)</f>
        <v>344</v>
      </c>
      <c r="D9" s="5">
        <f>SUM(D5:D8)</f>
        <v>107</v>
      </c>
      <c r="E9" s="5">
        <f>SUM(E76:E104)</f>
        <v>0</v>
      </c>
      <c r="F9" s="5">
        <f>SUM(F5:F8)</f>
        <v>48</v>
      </c>
      <c r="G9" s="5">
        <f>SUM(G76:G104)</f>
        <v>0</v>
      </c>
      <c r="H9" s="5">
        <f>SUM(H5:H8)</f>
        <v>893</v>
      </c>
    </row>
  </sheetData>
  <mergeCells count="10">
    <mergeCell ref="A1:A2"/>
    <mergeCell ref="B1:H1"/>
    <mergeCell ref="E2:E4"/>
    <mergeCell ref="F2:F4"/>
    <mergeCell ref="G2:G4"/>
    <mergeCell ref="H2:H4"/>
    <mergeCell ref="A3:A4"/>
    <mergeCell ref="B3:B4"/>
    <mergeCell ref="C3:C4"/>
    <mergeCell ref="D3:D4"/>
  </mergeCells>
  <pageMargins left="0.7" right="0.7" top="0.75" bottom="0.75" header="0.3" footer="0.3"/>
  <pageSetup paperSize="17" scale="9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9"/>
  <sheetViews>
    <sheetView zoomScaleNormal="100" workbookViewId="0">
      <selection activeCell="M23" sqref="M23"/>
    </sheetView>
  </sheetViews>
  <sheetFormatPr defaultRowHeight="12.75" x14ac:dyDescent="0.2"/>
  <cols>
    <col min="1" max="1" width="20.7109375" customWidth="1"/>
    <col min="2" max="3" width="12.28515625" customWidth="1"/>
    <col min="4" max="4" width="11.85546875" customWidth="1"/>
  </cols>
  <sheetData>
    <row r="1" spans="1:8" x14ac:dyDescent="0.2">
      <c r="A1" s="147"/>
      <c r="B1" s="148" t="s">
        <v>298</v>
      </c>
      <c r="C1" s="148"/>
      <c r="D1" s="148"/>
      <c r="E1" s="148"/>
      <c r="F1" s="148"/>
      <c r="G1" s="148"/>
      <c r="H1" s="148"/>
    </row>
    <row r="2" spans="1:8" x14ac:dyDescent="0.2">
      <c r="A2" s="147"/>
      <c r="B2" s="15" t="s">
        <v>124</v>
      </c>
      <c r="C2" s="15" t="s">
        <v>125</v>
      </c>
      <c r="D2" s="15" t="s">
        <v>126</v>
      </c>
      <c r="E2" s="139" t="s">
        <v>134</v>
      </c>
      <c r="F2" s="139" t="s">
        <v>122</v>
      </c>
      <c r="G2" s="139" t="s">
        <v>123</v>
      </c>
      <c r="H2" s="150" t="s">
        <v>0</v>
      </c>
    </row>
    <row r="3" spans="1:8" x14ac:dyDescent="0.2">
      <c r="A3" s="137">
        <v>45237</v>
      </c>
      <c r="B3" s="139" t="s">
        <v>173</v>
      </c>
      <c r="C3" s="139" t="s">
        <v>174</v>
      </c>
      <c r="D3" s="139" t="s">
        <v>174</v>
      </c>
      <c r="E3" s="149"/>
      <c r="F3" s="139"/>
      <c r="G3" s="139"/>
      <c r="H3" s="150"/>
    </row>
    <row r="4" spans="1:8" x14ac:dyDescent="0.2">
      <c r="A4" s="138"/>
      <c r="B4" s="139"/>
      <c r="C4" s="139"/>
      <c r="D4" s="139"/>
      <c r="E4" s="149"/>
      <c r="F4" s="139"/>
      <c r="G4" s="139"/>
      <c r="H4" s="150"/>
    </row>
    <row r="5" spans="1:8" ht="14.25" x14ac:dyDescent="0.2">
      <c r="A5" s="9" t="s">
        <v>11</v>
      </c>
      <c r="B5" s="28">
        <v>210</v>
      </c>
      <c r="C5" s="28">
        <v>78</v>
      </c>
      <c r="D5" s="28">
        <v>15</v>
      </c>
      <c r="E5" s="28"/>
      <c r="F5" s="4">
        <v>6</v>
      </c>
      <c r="G5" s="4">
        <v>1</v>
      </c>
      <c r="H5" s="2">
        <v>310</v>
      </c>
    </row>
    <row r="6" spans="1:8" ht="14.25" x14ac:dyDescent="0.2">
      <c r="A6" s="10" t="s">
        <v>12</v>
      </c>
      <c r="B6" s="28">
        <v>199</v>
      </c>
      <c r="C6" s="28">
        <v>77</v>
      </c>
      <c r="D6" s="28">
        <v>16</v>
      </c>
      <c r="E6" s="28"/>
      <c r="F6" s="4">
        <v>8</v>
      </c>
      <c r="G6" s="4"/>
      <c r="H6" s="2">
        <f>SUM(B6:G6)</f>
        <v>300</v>
      </c>
    </row>
    <row r="7" spans="1:8" ht="14.25" x14ac:dyDescent="0.2">
      <c r="A7" s="10" t="s">
        <v>13</v>
      </c>
      <c r="B7" s="28">
        <v>184</v>
      </c>
      <c r="C7" s="28">
        <v>89</v>
      </c>
      <c r="D7" s="28">
        <v>23</v>
      </c>
      <c r="E7" s="28"/>
      <c r="F7" s="4">
        <v>16</v>
      </c>
      <c r="G7" s="4"/>
      <c r="H7" s="2">
        <f>SUM(B7:G7)</f>
        <v>312</v>
      </c>
    </row>
    <row r="8" spans="1:8" ht="14.25" x14ac:dyDescent="0.2">
      <c r="A8" s="10" t="s">
        <v>14</v>
      </c>
      <c r="B8" s="28">
        <v>123</v>
      </c>
      <c r="C8" s="28">
        <v>36</v>
      </c>
      <c r="D8" s="28">
        <v>7</v>
      </c>
      <c r="E8" s="28">
        <v>1</v>
      </c>
      <c r="F8" s="4">
        <v>1</v>
      </c>
      <c r="G8" s="4"/>
      <c r="H8" s="2">
        <f>SUM(B8:G8)</f>
        <v>168</v>
      </c>
    </row>
    <row r="9" spans="1:8" ht="15.75" x14ac:dyDescent="0.25">
      <c r="A9" s="10" t="s">
        <v>0</v>
      </c>
      <c r="B9" s="5">
        <f>SUM(B5:B8)</f>
        <v>716</v>
      </c>
      <c r="C9" s="5">
        <f>SUM(C5:C8)</f>
        <v>280</v>
      </c>
      <c r="D9" s="5">
        <f>SUM(D5:D8)</f>
        <v>61</v>
      </c>
      <c r="E9" s="5">
        <v>1</v>
      </c>
      <c r="F9" s="5">
        <v>31</v>
      </c>
      <c r="G9" s="5">
        <v>1</v>
      </c>
      <c r="H9" s="5">
        <f>SUM(H5:H8)</f>
        <v>1090</v>
      </c>
    </row>
  </sheetData>
  <mergeCells count="10">
    <mergeCell ref="A1:A2"/>
    <mergeCell ref="B1:H1"/>
    <mergeCell ref="E2:E4"/>
    <mergeCell ref="F2:F4"/>
    <mergeCell ref="G2:G4"/>
    <mergeCell ref="H2:H4"/>
    <mergeCell ref="A3:A4"/>
    <mergeCell ref="B3:B4"/>
    <mergeCell ref="C3:C4"/>
    <mergeCell ref="D3:D4"/>
  </mergeCells>
  <pageMargins left="0.7" right="0.7" top="0.75" bottom="0.75" header="0.3" footer="0.3"/>
  <pageSetup paperSize="17" scale="8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</vt:i4>
      </vt:variant>
    </vt:vector>
  </HeadingPairs>
  <TitlesOfParts>
    <vt:vector size="35" baseType="lpstr">
      <vt:lpstr>State Wide Propositions</vt:lpstr>
      <vt:lpstr>State Supreme Court Justice</vt:lpstr>
      <vt:lpstr>Surrogate Court Judge</vt:lpstr>
      <vt:lpstr>County Sheriff</vt:lpstr>
      <vt:lpstr>District 4 Legislator</vt:lpstr>
      <vt:lpstr>Troy Mayor &amp; Pres of Council</vt:lpstr>
      <vt:lpstr>Troy Council 1</vt:lpstr>
      <vt:lpstr>Troy Council 2</vt:lpstr>
      <vt:lpstr>Troy Council 3</vt:lpstr>
      <vt:lpstr>Troy Council 4</vt:lpstr>
      <vt:lpstr>Troy Council 5</vt:lpstr>
      <vt:lpstr>Troy Council 6</vt:lpstr>
      <vt:lpstr>Berlin</vt:lpstr>
      <vt:lpstr>Berlin pg 2</vt:lpstr>
      <vt:lpstr>Brunswick</vt:lpstr>
      <vt:lpstr>EG</vt:lpstr>
      <vt:lpstr>EG pg 2</vt:lpstr>
      <vt:lpstr>Grafton</vt:lpstr>
      <vt:lpstr>Hoosick </vt:lpstr>
      <vt:lpstr>Nassau</vt:lpstr>
      <vt:lpstr>Nassau Prop</vt:lpstr>
      <vt:lpstr>NG</vt:lpstr>
      <vt:lpstr>NG pg 2</vt:lpstr>
      <vt:lpstr>Petersburgh</vt:lpstr>
      <vt:lpstr>Pittstown</vt:lpstr>
      <vt:lpstr>Pittstown pg 2</vt:lpstr>
      <vt:lpstr>Poestenkill</vt:lpstr>
      <vt:lpstr>Sand Lake</vt:lpstr>
      <vt:lpstr>Sand Lake pg 2 </vt:lpstr>
      <vt:lpstr>Schaghticoke</vt:lpstr>
      <vt:lpstr>Schodack</vt:lpstr>
      <vt:lpstr>Stephentown</vt:lpstr>
      <vt:lpstr>Stephentown Props</vt:lpstr>
      <vt:lpstr>Brunswick!Print_Area</vt:lpstr>
      <vt:lpstr>Petersburgh!Print_Area</vt:lpstr>
    </vt:vector>
  </TitlesOfParts>
  <Company>Rensselaer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csheldon</dc:creator>
  <cp:lastModifiedBy>Ruffinen, Nicole</cp:lastModifiedBy>
  <cp:lastPrinted>2023-11-20T19:37:47Z</cp:lastPrinted>
  <dcterms:created xsi:type="dcterms:W3CDTF">2014-10-27T20:12:01Z</dcterms:created>
  <dcterms:modified xsi:type="dcterms:W3CDTF">2023-12-05T18:50:52Z</dcterms:modified>
</cp:coreProperties>
</file>